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showInkAnnotation="0"/>
  <mc:AlternateContent xmlns:mc="http://schemas.openxmlformats.org/markup-compatibility/2006">
    <mc:Choice Requires="x15">
      <x15ac:absPath xmlns:x15ac="http://schemas.microsoft.com/office/spreadsheetml/2010/11/ac" url="C:\Users\sdl37\AppData\Local\Box\Box Edit\Documents\LjJEY+o5Rkeakvjd90qzqQ==\"/>
    </mc:Choice>
  </mc:AlternateContent>
  <bookViews>
    <workbookView xWindow="0" yWindow="0" windowWidth="28800" windowHeight="12210" tabRatio="500" firstSheet="3" activeTab="4"/>
  </bookViews>
  <sheets>
    <sheet name="BEGIN HERE" sheetId="1" r:id="rId1"/>
    <sheet name="Overview" sheetId="2" r:id="rId2"/>
    <sheet name="Scorecard" sheetId="3" r:id="rId3"/>
    <sheet name="Analysis" sheetId="7" r:id="rId4"/>
    <sheet name="Scorecard Definitions" sheetId="4" r:id="rId5"/>
    <sheet name="Value Sets" sheetId="5" r:id="rId6"/>
    <sheet name="Value Set Evaluation" sheetId="6" r:id="rId7"/>
  </sheets>
  <calcPr calcId="171027" concurrentCalc="0"/>
  <extLst>
    <ext xmlns:mx="http://schemas.microsoft.com/office/mac/excel/2008/main" uri="{7523E5D3-25F3-A5E0-1632-64F254C22452}">
      <mx:ArchID Flags="2"/>
    </ext>
  </extLst>
</workbook>
</file>

<file path=xl/calcChain.xml><?xml version="1.0" encoding="utf-8"?>
<calcChain xmlns="http://schemas.openxmlformats.org/spreadsheetml/2006/main">
  <c r="A44" i="7" l="1"/>
  <c r="A42" i="7"/>
  <c r="A41" i="7"/>
  <c r="A16" i="7"/>
  <c r="A15" i="7"/>
  <c r="A14" i="7"/>
  <c r="A13" i="7"/>
  <c r="A18" i="7"/>
  <c r="D31" i="7"/>
  <c r="D32" i="7"/>
  <c r="D33" i="7"/>
  <c r="D34" i="7"/>
  <c r="D35" i="7"/>
  <c r="D36" i="7"/>
  <c r="D37" i="7"/>
  <c r="D38" i="7"/>
  <c r="D39" i="7"/>
  <c r="D40" i="7"/>
  <c r="D41" i="7"/>
  <c r="D43" i="7"/>
  <c r="D45" i="7"/>
  <c r="D46" i="7"/>
  <c r="D47" i="7"/>
  <c r="D48" i="7"/>
  <c r="E54" i="7"/>
  <c r="E31" i="7"/>
  <c r="E32" i="7"/>
  <c r="E33" i="7"/>
  <c r="E34" i="7"/>
  <c r="E35" i="7"/>
  <c r="E36" i="7"/>
  <c r="E37" i="7"/>
  <c r="E38" i="7"/>
  <c r="E39" i="7"/>
  <c r="E40" i="7"/>
  <c r="E41" i="7"/>
  <c r="E43" i="7"/>
  <c r="E45" i="7"/>
  <c r="E46" i="7"/>
  <c r="E47" i="7"/>
  <c r="E48" i="7"/>
  <c r="E53" i="7"/>
  <c r="E52" i="7"/>
  <c r="C31" i="7"/>
  <c r="C32" i="7"/>
  <c r="C33" i="7"/>
  <c r="C34" i="7"/>
  <c r="C35" i="7"/>
  <c r="C36" i="7"/>
  <c r="C37" i="7"/>
  <c r="C38" i="7"/>
  <c r="C39" i="7"/>
  <c r="C40" i="7"/>
  <c r="C41" i="7"/>
  <c r="C43" i="7"/>
  <c r="C45" i="7"/>
  <c r="C46" i="7"/>
  <c r="C47" i="7"/>
  <c r="C48" i="7"/>
  <c r="D54" i="7"/>
  <c r="D53" i="7"/>
  <c r="D52" i="7"/>
  <c r="B31" i="7"/>
  <c r="B32" i="7"/>
  <c r="B33" i="7"/>
  <c r="B34" i="7"/>
  <c r="B35" i="7"/>
  <c r="B36" i="7"/>
  <c r="B37" i="7"/>
  <c r="B38" i="7"/>
  <c r="B39" i="7"/>
  <c r="B40" i="7"/>
  <c r="B41" i="7"/>
  <c r="B43" i="7"/>
  <c r="B45" i="7"/>
  <c r="B46" i="7"/>
  <c r="B47" i="7"/>
  <c r="B48" i="7"/>
  <c r="C54" i="7"/>
  <c r="C53" i="7"/>
  <c r="C52" i="7"/>
  <c r="A31" i="7"/>
  <c r="A43" i="7"/>
  <c r="A32" i="7"/>
  <c r="A33" i="7"/>
  <c r="A34" i="7"/>
  <c r="A35" i="7"/>
  <c r="A36" i="7"/>
  <c r="A37" i="7"/>
  <c r="A38" i="7"/>
  <c r="A39" i="7"/>
  <c r="A40" i="7"/>
  <c r="A45" i="7"/>
  <c r="A46" i="7"/>
  <c r="A47" i="7"/>
  <c r="A48" i="7"/>
  <c r="B54" i="7"/>
  <c r="B53" i="7"/>
  <c r="B52" i="7"/>
  <c r="D3" i="7"/>
  <c r="D4" i="7"/>
  <c r="D5" i="7"/>
  <c r="D6" i="7"/>
  <c r="D7" i="7"/>
  <c r="D8" i="7"/>
  <c r="D9" i="7"/>
  <c r="D10" i="7"/>
  <c r="D11" i="7"/>
  <c r="D12" i="7"/>
  <c r="D13" i="7"/>
  <c r="D15" i="7"/>
  <c r="D17" i="7"/>
  <c r="D18" i="7"/>
  <c r="D19" i="7"/>
  <c r="D20" i="7"/>
  <c r="E25" i="7"/>
  <c r="C3" i="7"/>
  <c r="C4" i="7"/>
  <c r="C5" i="7"/>
  <c r="C6" i="7"/>
  <c r="C7" i="7"/>
  <c r="C8" i="7"/>
  <c r="C9" i="7"/>
  <c r="C10" i="7"/>
  <c r="C11" i="7"/>
  <c r="C12" i="7"/>
  <c r="C13" i="7"/>
  <c r="C15" i="7"/>
  <c r="C17" i="7"/>
  <c r="C18" i="7"/>
  <c r="C19" i="7"/>
  <c r="C20" i="7"/>
  <c r="D25" i="7"/>
  <c r="B3" i="7"/>
  <c r="B4" i="7"/>
  <c r="B5" i="7"/>
  <c r="B6" i="7"/>
  <c r="B7" i="7"/>
  <c r="B8" i="7"/>
  <c r="B9" i="7"/>
  <c r="B10" i="7"/>
  <c r="B11" i="7"/>
  <c r="B12" i="7"/>
  <c r="B13" i="7"/>
  <c r="B15" i="7"/>
  <c r="B17" i="7"/>
  <c r="B18" i="7"/>
  <c r="B19" i="7"/>
  <c r="B20" i="7"/>
  <c r="C25" i="7"/>
  <c r="A3" i="7"/>
  <c r="A4" i="7"/>
  <c r="A5" i="7"/>
  <c r="A6" i="7"/>
  <c r="A7" i="7"/>
  <c r="A8" i="7"/>
  <c r="A9" i="7"/>
  <c r="A10" i="7"/>
  <c r="A11" i="7"/>
  <c r="A12" i="7"/>
  <c r="A17" i="7"/>
  <c r="A19" i="7"/>
  <c r="A20" i="7"/>
  <c r="B25" i="7"/>
  <c r="E3" i="7"/>
  <c r="E4" i="7"/>
  <c r="E5" i="7"/>
  <c r="E6" i="7"/>
  <c r="E7" i="7"/>
  <c r="E8" i="7"/>
  <c r="E9" i="7"/>
  <c r="E10" i="7"/>
  <c r="E11" i="7"/>
  <c r="E12" i="7"/>
  <c r="E13" i="7"/>
  <c r="E15" i="7"/>
  <c r="E17" i="7"/>
  <c r="E18" i="7"/>
  <c r="E19" i="7"/>
  <c r="E20" i="7"/>
  <c r="E24" i="7"/>
  <c r="D24" i="7"/>
  <c r="C24" i="7"/>
  <c r="B24" i="7"/>
  <c r="E23" i="7"/>
  <c r="D23" i="7"/>
  <c r="C23" i="7"/>
  <c r="B23" i="7"/>
  <c r="G3" i="7"/>
  <c r="H3" i="7"/>
  <c r="I3" i="7"/>
  <c r="J3" i="7"/>
  <c r="K3" i="7"/>
  <c r="L3" i="7"/>
  <c r="B55" i="7"/>
  <c r="J32" i="7"/>
  <c r="K32" i="7"/>
  <c r="H32" i="7"/>
  <c r="I32" i="7"/>
  <c r="L32" i="7"/>
  <c r="G32" i="7"/>
  <c r="E51" i="7"/>
  <c r="D51" i="7"/>
  <c r="C51" i="7"/>
  <c r="B51" i="7"/>
  <c r="E55" i="7"/>
  <c r="D55" i="7"/>
  <c r="C55" i="7"/>
  <c r="B26" i="7"/>
  <c r="E26" i="7"/>
  <c r="D26" i="7"/>
  <c r="C26" i="7"/>
  <c r="E22" i="7"/>
  <c r="D22" i="7"/>
  <c r="B22" i="7"/>
  <c r="C22" i="7"/>
  <c r="A6" i="6"/>
  <c r="A7" i="6"/>
  <c r="A8" i="6"/>
  <c r="A9" i="6"/>
  <c r="A10" i="6"/>
  <c r="A11" i="6"/>
  <c r="A5" i="6"/>
</calcChain>
</file>

<file path=xl/sharedStrings.xml><?xml version="1.0" encoding="utf-8"?>
<sst xmlns="http://schemas.openxmlformats.org/spreadsheetml/2006/main" count="503" uniqueCount="250">
  <si>
    <t>Refer to this tab for quick review on how to fill out this scorecard</t>
  </si>
  <si>
    <t xml:space="preserve"> </t>
  </si>
  <si>
    <t>Refer to this tab for an explanation of each of the categories in the scorecard and how to score each of the categories</t>
  </si>
  <si>
    <t>Tab 2:  Overview of Measure</t>
  </si>
  <si>
    <t>Tab 3:  Scorecard</t>
  </si>
  <si>
    <t>Tab 4:  Scorecard Defintions</t>
  </si>
  <si>
    <t xml:space="preserve">Tab 5:  Value Sets </t>
  </si>
  <si>
    <t xml:space="preserve">Filling out the Scorecard:  </t>
  </si>
  <si>
    <t>Step 1:</t>
  </si>
  <si>
    <t>Navigate to the 'Overview of Measure' tab of this workbook and enter the information</t>
  </si>
  <si>
    <t>Step 2:</t>
  </si>
  <si>
    <t>Navigate to the 'Scorecard' tab of this workbook</t>
  </si>
  <si>
    <t>Step 2a:</t>
  </si>
  <si>
    <t>Begin with the first data element of the measure</t>
  </si>
  <si>
    <t>Step 2b:</t>
  </si>
  <si>
    <t>of the Comments Section</t>
  </si>
  <si>
    <t>Step 2c:</t>
  </si>
  <si>
    <t>Step 2d:</t>
  </si>
  <si>
    <t>Continue to assign score and provide comments for future and current states for the remaining categories (Data Accuract, Data Element Definition and Data Standard)</t>
  </si>
  <si>
    <r>
      <t xml:space="preserve">Assign a score (1, 2 or 3) to the </t>
    </r>
    <r>
      <rPr>
        <i/>
        <sz val="12"/>
        <color theme="1"/>
        <rFont val="Calibri"/>
        <family val="2"/>
        <scheme val="minor"/>
      </rPr>
      <t xml:space="preserve">current state </t>
    </r>
    <r>
      <rPr>
        <sz val="12"/>
        <color theme="1"/>
        <rFont val="Calibri"/>
        <family val="2"/>
        <scheme val="minor"/>
      </rPr>
      <t xml:space="preserve">of the first category </t>
    </r>
    <r>
      <rPr>
        <b/>
        <sz val="12"/>
        <color theme="1"/>
        <rFont val="Calibri"/>
        <family val="2"/>
        <scheme val="minor"/>
      </rPr>
      <t xml:space="preserve">Data Availability </t>
    </r>
    <r>
      <rPr>
        <sz val="12"/>
        <color theme="1"/>
        <rFont val="Calibri"/>
        <family val="2"/>
        <scheme val="minor"/>
      </rPr>
      <t>using the definitions provided in Tab 4 of this workbook and provide any additional information</t>
    </r>
  </si>
  <si>
    <r>
      <t xml:space="preserve">Assign a score (1, 2 or 3) to the </t>
    </r>
    <r>
      <rPr>
        <i/>
        <sz val="12"/>
        <color theme="1"/>
        <rFont val="Calibri"/>
        <family val="2"/>
        <scheme val="minor"/>
      </rPr>
      <t xml:space="preserve">future state </t>
    </r>
    <r>
      <rPr>
        <sz val="12"/>
        <color theme="1"/>
        <rFont val="Calibri"/>
        <family val="2"/>
        <scheme val="minor"/>
      </rPr>
      <t xml:space="preserve">of the first category </t>
    </r>
    <r>
      <rPr>
        <b/>
        <sz val="12"/>
        <color theme="1"/>
        <rFont val="Calibri"/>
        <family val="2"/>
        <scheme val="minor"/>
      </rPr>
      <t xml:space="preserve">Data Availability </t>
    </r>
    <r>
      <rPr>
        <sz val="12"/>
        <color theme="1"/>
        <rFont val="Calibri"/>
        <family val="2"/>
        <scheme val="minor"/>
      </rPr>
      <t>using the definitions provided in Tab 4 of this workbook and provide any additional information</t>
    </r>
  </si>
  <si>
    <t>Use the definitions provided in Tab 4 of this workbook</t>
  </si>
  <si>
    <t>Step 3:</t>
  </si>
  <si>
    <t>Step 4:</t>
  </si>
  <si>
    <t>List the value set name, code system, code version, code, and descriptor in Tab 5 of this workbook</t>
  </si>
  <si>
    <t>Who Performed the Assessment?</t>
  </si>
  <si>
    <t>EHR Systems Used:</t>
  </si>
  <si>
    <t>Type of Setting or Practice</t>
  </si>
  <si>
    <t>Hospital/Acute Care Facility</t>
  </si>
  <si>
    <t>Type of Measure</t>
  </si>
  <si>
    <t>Data Element</t>
  </si>
  <si>
    <t>Data Element Attributes</t>
  </si>
  <si>
    <t>Value Set</t>
  </si>
  <si>
    <t>DATA AVAILABILITY</t>
  </si>
  <si>
    <t>Current</t>
  </si>
  <si>
    <t>Future</t>
  </si>
  <si>
    <t>Score</t>
  </si>
  <si>
    <t>Additional Characteristics</t>
  </si>
  <si>
    <t>Is the data readily avaiable in a structured format?</t>
  </si>
  <si>
    <t>DATA ACCURACY</t>
  </si>
  <si>
    <t>DATA STANDARDS</t>
  </si>
  <si>
    <t>Are the data elements coded using a national accepted terminology standard?</t>
  </si>
  <si>
    <t>WORKFLOW</t>
  </si>
  <si>
    <t>To what degree is the data element captured during the course of care? How does it impact the typical workflow for that user?</t>
  </si>
  <si>
    <t>Timeline</t>
  </si>
  <si>
    <t>Value Set Name</t>
  </si>
  <si>
    <t>Code System</t>
  </si>
  <si>
    <t>SNOMED-CT</t>
  </si>
  <si>
    <t>ICD9CM</t>
  </si>
  <si>
    <t>ICD10CM</t>
  </si>
  <si>
    <t>CPT</t>
  </si>
  <si>
    <t>LOINC</t>
  </si>
  <si>
    <t>RxNORM</t>
  </si>
  <si>
    <t>NDC</t>
  </si>
  <si>
    <t>HCPCS</t>
  </si>
  <si>
    <t>ICD10PCS</t>
  </si>
  <si>
    <t>CDC Race/Ethnicity</t>
  </si>
  <si>
    <t>HL7 Location of Service</t>
  </si>
  <si>
    <t>NDPHP</t>
  </si>
  <si>
    <t>Code System Version</t>
  </si>
  <si>
    <t>Description</t>
  </si>
  <si>
    <t>Explanation</t>
  </si>
  <si>
    <t>USAGE OF VALUE SETS</t>
  </si>
  <si>
    <t>Answer</t>
  </si>
  <si>
    <t>CURRENT VERSION</t>
  </si>
  <si>
    <t>CONTEXT OF USE</t>
  </si>
  <si>
    <t>Yes</t>
  </si>
  <si>
    <t>No</t>
  </si>
  <si>
    <t>Is the value set currently published in the Value Set Authority Center (VSAC)?</t>
  </si>
  <si>
    <t>Does the value set use a nationally recognized and current terminology?</t>
  </si>
  <si>
    <t>Does  the value set have a description that explicty describes its use and intention?</t>
  </si>
  <si>
    <t>Tab 1:  Begin Here</t>
  </si>
  <si>
    <t>Tab 6:  Value Set Evaluation</t>
  </si>
  <si>
    <t>Address each question on Tab 6 of this workbook for each value set to determine if it meets the acceptability and high-quality standard from NQF (See Tab 4 for instructions)</t>
  </si>
  <si>
    <t>TIMEFRAME</t>
  </si>
  <si>
    <t>Presently</t>
  </si>
  <si>
    <t>Anticipated in the next 1-2 years</t>
  </si>
  <si>
    <t>More compehrensive description of criteria</t>
  </si>
  <si>
    <t>Data element exisits in a structured format in the EHRs that were tested</t>
  </si>
  <si>
    <t>Not defined at this time.  Hold for possible future use</t>
  </si>
  <si>
    <t>* Laboratory test results transmitted directly from the laboratory system into the EHR</t>
  </si>
  <si>
    <t>**Self-reporting of a vaccination</t>
  </si>
  <si>
    <t>The information may not be correct***</t>
  </si>
  <si>
    <t>***A check box that indicates medication/reconciliation was performed</t>
  </si>
  <si>
    <t>Is the data element coded using a nationally accepted terminology standard?</t>
  </si>
  <si>
    <t>The data element is coded in a nationally accepted terminology standard</t>
  </si>
  <si>
    <t>The EHR does not support coding to the existing standard</t>
  </si>
  <si>
    <t>****Examples would be lab values, vital signs, referral orders or problem list entry.</t>
  </si>
  <si>
    <t xml:space="preserve">Data element is not available in a structured format within the EHRs tested for this </t>
  </si>
  <si>
    <t>measure</t>
  </si>
  <si>
    <t>Is the information contained in the data element correct? Are the data source and  recorder specified?</t>
  </si>
  <si>
    <t>likelihood of being correct**</t>
  </si>
  <si>
    <t>More comprehensive description of criteria</t>
  </si>
  <si>
    <t xml:space="preserve">Terminology standards for this data element are currently avaialble, but it is not </t>
  </si>
  <si>
    <t>consistently coded to standard terminology in the EHR, or the EHR does not easily allow</t>
  </si>
  <si>
    <t>such coding</t>
  </si>
  <si>
    <t>The data element is routinely collected as part of routine care and requires no addiitonal</t>
  </si>
  <si>
    <t xml:space="preserve"> data entry from a clinician or other provider solely for the quality measure and no EHR </t>
  </si>
  <si>
    <t>user interface changes****</t>
  </si>
  <si>
    <t>Data element is not routinely collected as part of routine care and additional time</t>
  </si>
  <si>
    <t>to care</t>
  </si>
  <si>
    <t xml:space="preserve">and effort over and above routine care is required but is perceived to have some benefit </t>
  </si>
  <si>
    <t>element without immediate benefit to care</t>
  </si>
  <si>
    <t>Is the data readily available in a structured format?</t>
  </si>
  <si>
    <t xml:space="preserve"> NQF FEASIBILITY SCORECARD DIRECTIONS</t>
  </si>
  <si>
    <t>This activity will require input from individuals on your staff that are familiar with querying information from an electronic health record (EHR)</t>
  </si>
  <si>
    <t>Is the information contained in the data element correct? Are the data source and recorder specified?</t>
  </si>
  <si>
    <t>Additional time and effort over and above routine care is required to collect this data</t>
  </si>
  <si>
    <t>Please complete the Feasibility Scorecard Workbook and ensure each data element required for measure calculation is documented within the Scorecard datasheet</t>
  </si>
  <si>
    <t>This tab covers the individual/organization responsible for the feasiblity assesement; the EHR systems used; and the type of setting or practice</t>
  </si>
  <si>
    <t>This tab is completed by the measure developers. Refer to Tab 4 for Definitions</t>
  </si>
  <si>
    <r>
      <t xml:space="preserve">Refer to this tab to list value sets, codes and criteria for </t>
    </r>
    <r>
      <rPr>
        <sz val="12"/>
        <color theme="1"/>
        <rFont val="Calibri"/>
        <family val="2"/>
        <scheme val="minor"/>
      </rPr>
      <t>high-quality value sets</t>
    </r>
  </si>
  <si>
    <t xml:space="preserve"> Complete this tab to document your evalulation of the value set included in this measure</t>
  </si>
  <si>
    <t xml:space="preserve">Completing the feasibility assessment for an eletronic quality measure requires filling out this workbook.  </t>
  </si>
  <si>
    <r>
      <t xml:space="preserve">Organization:  This worksheet </t>
    </r>
    <r>
      <rPr>
        <sz val="12"/>
        <rFont val="Calibri"/>
        <family val="2"/>
        <scheme val="minor"/>
      </rPr>
      <t>is organized</t>
    </r>
    <r>
      <rPr>
        <sz val="12"/>
        <color rgb="FFFF0000"/>
        <rFont val="Calibri"/>
        <family val="2"/>
        <scheme val="minor"/>
      </rPr>
      <t xml:space="preserve"> </t>
    </r>
    <r>
      <rPr>
        <sz val="12"/>
        <rFont val="Calibri"/>
        <family val="2"/>
        <scheme val="minor"/>
      </rPr>
      <t>in</t>
    </r>
    <r>
      <rPr>
        <sz val="12"/>
        <color theme="1"/>
        <rFont val="Calibri"/>
        <family val="2"/>
        <scheme val="minor"/>
      </rPr>
      <t xml:space="preserve"> the following manner:</t>
    </r>
  </si>
  <si>
    <r>
      <t xml:space="preserve">NQF FEASIBLITY </t>
    </r>
    <r>
      <rPr>
        <b/>
        <sz val="16"/>
        <rFont val="Calibri"/>
        <family val="2"/>
        <scheme val="minor"/>
      </rPr>
      <t>SCORE</t>
    </r>
    <r>
      <rPr>
        <b/>
        <sz val="16"/>
        <color theme="1"/>
        <rFont val="Calibri"/>
        <family val="2"/>
        <scheme val="minor"/>
      </rPr>
      <t>CARD FOR ELECTRONIC CLINICAL QUALITY MEASURES</t>
    </r>
  </si>
  <si>
    <r>
      <t>The information is from the most authoritative</t>
    </r>
    <r>
      <rPr>
        <sz val="12"/>
        <color rgb="FFFF0000"/>
        <rFont val="Calibri"/>
        <family val="2"/>
        <scheme val="minor"/>
      </rPr>
      <t xml:space="preserve"> </t>
    </r>
    <r>
      <rPr>
        <sz val="12"/>
        <color theme="1"/>
        <rFont val="Calibri"/>
        <family val="2"/>
        <scheme val="minor"/>
      </rPr>
      <t>source and/or is likely to be correct</t>
    </r>
    <r>
      <rPr>
        <sz val="12"/>
        <color theme="1"/>
        <rFont val="Calibri"/>
        <family val="2"/>
      </rPr>
      <t>*</t>
    </r>
  </si>
  <si>
    <t xml:space="preserve">The information may not be from the most authoritative source and/or has a moderate </t>
  </si>
  <si>
    <t>CURRENT</t>
  </si>
  <si>
    <t>FUTURE</t>
  </si>
  <si>
    <t>Sum of Scores</t>
  </si>
  <si>
    <t>Average within Domain</t>
  </si>
  <si>
    <t>Data Elements Scoring Three with Domain</t>
  </si>
  <si>
    <t>Total data elements</t>
  </si>
  <si>
    <t>Percent of data elements currently feasible within domain</t>
  </si>
  <si>
    <t>SUMMARY - FUTURE</t>
  </si>
  <si>
    <t>Average across data elements and across domains</t>
  </si>
  <si>
    <t>CURRENT - SUMMARY</t>
  </si>
  <si>
    <t>FUTURE- SUMMARY</t>
  </si>
  <si>
    <t>Total # of scoring cells across data elements and across domains</t>
  </si>
  <si>
    <t>Max Score</t>
  </si>
  <si>
    <t>Total # of scoring cells across data elements and across domains that are feasible</t>
  </si>
  <si>
    <t>Total score</t>
  </si>
  <si>
    <t>On a scale of 0% to 100%, how feasible is the measure in 3 to 5 years?</t>
  </si>
  <si>
    <t xml:space="preserve">On a scale of 0% to 100%, how feasible is the measure currently? 
</t>
  </si>
  <si>
    <t xml:space="preserve">     EHR System #1:</t>
  </si>
  <si>
    <t>De Novo</t>
  </si>
  <si>
    <t xml:space="preserve">Yale New Haven Health Services Corporation for Outcomes Resarch &amp; Evaluation (CORE) </t>
  </si>
  <si>
    <t>Heart Rate LOINC</t>
  </si>
  <si>
    <t>Heart rate</t>
  </si>
  <si>
    <t>Systolic Blood Pressure LOINC</t>
  </si>
  <si>
    <t>Systolic blood pressure</t>
  </si>
  <si>
    <t>Acute Myocardial Infarction I10</t>
  </si>
  <si>
    <t>ST elevation (STEMI) myocardial infarction involving other coronary artery of anterior wall</t>
  </si>
  <si>
    <t>ST elevation (STEMI) myocardial infarction involving left main coronary artery</t>
  </si>
  <si>
    <t>ST elevation (STEMI) myocardial infarction involving left anterior descending coronary artery</t>
  </si>
  <si>
    <t>ST elevation (STEMI) myocardial infarction of unspecified site</t>
  </si>
  <si>
    <t>Non-ST elevation (NSTEMI) myocardial infarction</t>
  </si>
  <si>
    <t>ST elevation (STEMI) myocardial infarction involving right coronary artery</t>
  </si>
  <si>
    <t>ST elevation (STEMI) myocardial infarction involving other coronary artery of inferior wall</t>
  </si>
  <si>
    <t>ST elevation (STEMI) myocardial infarction involving left circumflex coronary artery</t>
  </si>
  <si>
    <t>ST elevation (STEMI) myocardial infarction involving other sites</t>
  </si>
  <si>
    <t>Medicare payer</t>
  </si>
  <si>
    <t>SOP</t>
  </si>
  <si>
    <t>MEDICARE</t>
  </si>
  <si>
    <t>Medicare (Managed Care)</t>
  </si>
  <si>
    <t>Medicare (Non-managed Care)</t>
  </si>
  <si>
    <t>Medicare Other</t>
  </si>
  <si>
    <t>Medicare HMO</t>
  </si>
  <si>
    <t>Medicare PPO</t>
  </si>
  <si>
    <t>Medicare POS</t>
  </si>
  <si>
    <t>Medicare Managed Care Other</t>
  </si>
  <si>
    <t>Medicare FFS</t>
  </si>
  <si>
    <t>Medicare Drug Benefit</t>
  </si>
  <si>
    <t>Medicare Medical Savings Account (MSA)</t>
  </si>
  <si>
    <t>Medicare Non-managed Care Other</t>
  </si>
  <si>
    <t>Medicare supplemental policy (as second payer)</t>
  </si>
  <si>
    <t>Acute care hospital Inpatient Encounter</t>
  </si>
  <si>
    <t>SNOMEDCT</t>
  </si>
  <si>
    <t>Hospital re-admission (procedure)</t>
  </si>
  <si>
    <t>Hospital admission for isolation (procedure)</t>
  </si>
  <si>
    <t>Hospital admission, urgent, 48 hours (procedure)</t>
  </si>
  <si>
    <t>Hospital admission, type unclassified, explain by report (procedure)</t>
  </si>
  <si>
    <t>Hospital admission, elective, with partial pre-admission work-up (procedure)</t>
  </si>
  <si>
    <t>Hospital admission, under police custody (procedure)</t>
  </si>
  <si>
    <t>Hospital admission, pre-nursing home placement (procedure)</t>
  </si>
  <si>
    <t>Hospital admission, precertified by medical audit action (procedure)</t>
  </si>
  <si>
    <t>Hospital admission, involuntary (procedure)</t>
  </si>
  <si>
    <t>Hospital admission, elective, without pre-admission work-up (procedure)</t>
  </si>
  <si>
    <t>Hospital admission, elective, with complete pre-admission work-up (procedure)</t>
  </si>
  <si>
    <t>Non-urgent hospital admission (procedure)</t>
  </si>
  <si>
    <t>Admission to community hospital (procedure)</t>
  </si>
  <si>
    <t>Admission to general practice hospital (procedure)</t>
  </si>
  <si>
    <t>Admission to private hospital (procedure)</t>
  </si>
  <si>
    <t>Admission to tertiary referral hospital (procedure)</t>
  </si>
  <si>
    <t>Unexpected hospital admission (procedure)</t>
  </si>
  <si>
    <t>Creatinine Lab Test</t>
  </si>
  <si>
    <t>Creatinine [Moles/volume] in Serum or Plasma</t>
  </si>
  <si>
    <t>Creatinine [Mass/volume] in Arterial blood</t>
  </si>
  <si>
    <t>Creatinine [Mass/volume] in Serum or Plasma</t>
  </si>
  <si>
    <t>Creatinine [Mass/volume] in Blood</t>
  </si>
  <si>
    <t>Creatinine [Moles/volume] in Blood</t>
  </si>
  <si>
    <t>Troponin Lab Test</t>
  </si>
  <si>
    <t>Troponin I.cardiac [Mass/volume] in Serum or Plasma</t>
  </si>
  <si>
    <t>Troponin I.cardiac [Mass/volume] in Blood</t>
  </si>
  <si>
    <t>Troponin T.cardiac [Mass/volume] in Blood</t>
  </si>
  <si>
    <t>Troponin I.cardiac [Mass/volume] in Serum or Plasma by Detection limit &lt;= 0.01 ng/mL</t>
  </si>
  <si>
    <t>Troponin T.cardiac [Mass/volume] in Venous blood</t>
  </si>
  <si>
    <t>Troponin T.cardiac [Mass/volume] in Serum or Plasma</t>
  </si>
  <si>
    <t>Troponin T.cardiac [Mass/volume] in Serum or Plasma by Detection limit &lt;= 5 ng/L</t>
  </si>
  <si>
    <t xml:space="preserve">     EHR System #2:</t>
  </si>
  <si>
    <t xml:space="preserve">     EHR System #3:</t>
  </si>
  <si>
    <t>2017-03</t>
  </si>
  <si>
    <t>LOINC codes are published in the VSAC</t>
  </si>
  <si>
    <t>ICD-10 codes used to identify AMI are published in the VSAC</t>
  </si>
  <si>
    <t>SOP is published in the VSAC</t>
  </si>
  <si>
    <t>this value set is part of SNOMEDCT, published in the VSAC</t>
  </si>
  <si>
    <t>Yes, terminology is nationally recognized and data is captured as part of routine care</t>
  </si>
  <si>
    <t>ICD-10 Terminology is nationally recognized</t>
  </si>
  <si>
    <t>Terminology is nationally recognized</t>
  </si>
  <si>
    <t>Encounter, Performed: hospital inpatient at admission</t>
  </si>
  <si>
    <t>Encounter, Performed: hospital inpatient at discahrge</t>
  </si>
  <si>
    <t>Admission date and time</t>
  </si>
  <si>
    <t>Discharge date and time</t>
  </si>
  <si>
    <t>Patient Characteristic: Birth Date</t>
  </si>
  <si>
    <t>Patient Characteristic: Ethnicity: Ethnicity</t>
  </si>
  <si>
    <t>Patient Characteristic: Payer: Payer</t>
  </si>
  <si>
    <t>Patient Characteristic: Race: Race</t>
  </si>
  <si>
    <t>Administrative Gender (HL7 V3)</t>
  </si>
  <si>
    <t>Laboratory test, Performed: troponin</t>
  </si>
  <si>
    <t>Troponin test result (ng/mL)</t>
  </si>
  <si>
    <t>Collected for a patient encounter during the measurement period.</t>
  </si>
  <si>
    <t>Recorded using LOINC.</t>
  </si>
  <si>
    <t>Recorded using CDCREC codes. Collected as supplemental.</t>
  </si>
  <si>
    <t xml:space="preserve">Recorded using SOP codes. Collected as supplemental. </t>
  </si>
  <si>
    <t>Crecorded using CDCREC codes. Collected as supplemental.</t>
  </si>
  <si>
    <t>Medicare Payer</t>
  </si>
  <si>
    <t>Performed during the hospital inpatient encounter.</t>
  </si>
  <si>
    <t>ONC Administrative Sex</t>
  </si>
  <si>
    <t>Race</t>
  </si>
  <si>
    <t>Ethnicity - Hispanic or Latino OR Not Hispanic or Latino</t>
  </si>
  <si>
    <t>Recorded using Administrative Gender codes.</t>
  </si>
  <si>
    <t>Creatinine test result (mg/dL)</t>
  </si>
  <si>
    <t>Laboratory test, Performed: creatinine</t>
  </si>
  <si>
    <t>Diagnosis: Acute Myocardial Infarction</t>
  </si>
  <si>
    <t>Physical exam, performed: Heart Rate</t>
  </si>
  <si>
    <t>Physical exam, performed: Systolic Blood Pressure</t>
  </si>
  <si>
    <t xml:space="preserve">Performed during the hospital inpatient encounter. </t>
  </si>
  <si>
    <t>Measure Title: Hybrid hospital 30-day, all-cause, risk-standardized mortality rate (RSMR) following acute myocardial infarction (AMI)</t>
  </si>
  <si>
    <t>Heart Rate test result (BPM)</t>
  </si>
  <si>
    <t>Systolic Blood Pressure test result (mmHg)</t>
  </si>
  <si>
    <t>Recorded using ICD10CM</t>
  </si>
  <si>
    <t>Date of Birth</t>
  </si>
  <si>
    <t xml:space="preserve">This measure was tested in four EHR systems throughout five hospitals. Because the feasibility results were the same across all hospitals, CORE compiled all results into one scorecard for ease of reading. </t>
  </si>
  <si>
    <t xml:space="preserve">     EHR System #4:</t>
  </si>
  <si>
    <t>Epic</t>
  </si>
  <si>
    <t>Cerner</t>
  </si>
  <si>
    <t xml:space="preserve">GE </t>
  </si>
  <si>
    <t>Meditech</t>
  </si>
  <si>
    <t xml:space="preserve">DATA ELEMENT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</si>
</sst>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2"/>
      <color theme="1"/>
      <name val="Calibri"/>
      <family val="2"/>
      <scheme val="minor"/>
    </font>
    <font>
      <b/>
      <sz val="12"/>
      <color theme="1"/>
      <name val="Calibri"/>
      <family val="2"/>
      <scheme val="minor"/>
    </font>
    <font>
      <i/>
      <sz val="12"/>
      <color theme="1"/>
      <name val="Calibri"/>
      <family val="2"/>
      <scheme val="minor"/>
    </font>
    <font>
      <sz val="9"/>
      <color theme="1"/>
      <name val="Calibri"/>
      <family val="2"/>
      <scheme val="minor"/>
    </font>
    <font>
      <sz val="12"/>
      <color theme="1"/>
      <name val="Calibri"/>
      <family val="2"/>
    </font>
    <font>
      <b/>
      <sz val="16"/>
      <color theme="1"/>
      <name val="Calibri"/>
      <family val="2"/>
      <scheme val="minor"/>
    </font>
    <font>
      <sz val="12"/>
      <color rgb="FFFF0000"/>
      <name val="Calibri"/>
      <family val="2"/>
      <scheme val="minor"/>
    </font>
    <font>
      <sz val="12"/>
      <name val="Calibri"/>
      <family val="2"/>
      <scheme val="minor"/>
    </font>
    <font>
      <b/>
      <sz val="16"/>
      <name val="Calibri"/>
      <family val="2"/>
      <scheme val="minor"/>
    </font>
    <font>
      <b/>
      <sz val="9"/>
      <color theme="1"/>
      <name val="Calibri"/>
      <family val="2"/>
      <scheme val="minor"/>
    </font>
    <font>
      <sz val="9"/>
      <name val="Calibri"/>
      <family val="2"/>
      <scheme val="minor"/>
    </font>
    <font>
      <b/>
      <sz val="16"/>
      <color rgb="FF000000"/>
      <name val="Calibri"/>
      <family val="2"/>
      <scheme val="minor"/>
    </font>
  </fonts>
  <fills count="16">
    <fill>
      <patternFill patternType="none"/>
    </fill>
    <fill>
      <patternFill patternType="gray125"/>
    </fill>
    <fill>
      <patternFill patternType="solid">
        <fgColor theme="6" tint="0.39994506668294322"/>
        <bgColor indexed="64"/>
      </patternFill>
    </fill>
    <fill>
      <patternFill patternType="solid">
        <fgColor theme="4" tint="0.39994506668294322"/>
        <bgColor indexed="64"/>
      </patternFill>
    </fill>
    <fill>
      <patternFill patternType="solid">
        <fgColor theme="7" tint="0.59996337778862885"/>
        <bgColor indexed="64"/>
      </patternFill>
    </fill>
    <fill>
      <patternFill patternType="solid">
        <fgColor theme="7" tint="0.59999389629810485"/>
        <bgColor indexed="64"/>
      </patternFill>
    </fill>
    <fill>
      <patternFill patternType="solid">
        <fgColor theme="3" tint="0.39997558519241921"/>
        <bgColor indexed="64"/>
      </patternFill>
    </fill>
    <fill>
      <patternFill patternType="solid">
        <fgColor theme="4" tint="0.39997558519241921"/>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9" tint="0.59999389629810485"/>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thick">
        <color auto="1"/>
      </bottom>
      <diagonal/>
    </border>
    <border>
      <left/>
      <right/>
      <top style="thin">
        <color auto="1"/>
      </top>
      <bottom style="thin">
        <color auto="1"/>
      </bottom>
      <diagonal/>
    </border>
  </borders>
  <cellStyleXfs count="1">
    <xf numFmtId="0" fontId="0" fillId="0" borderId="0"/>
  </cellStyleXfs>
  <cellXfs count="133">
    <xf numFmtId="0" fontId="0" fillId="0" borderId="0" xfId="0"/>
    <xf numFmtId="0" fontId="0" fillId="0" borderId="0" xfId="0" applyProtection="1">
      <protection hidden="1"/>
    </xf>
    <xf numFmtId="0" fontId="3" fillId="0" borderId="0" xfId="0" applyFont="1"/>
    <xf numFmtId="0" fontId="3" fillId="0" borderId="0" xfId="0" applyFont="1" applyAlignment="1">
      <alignment wrapText="1"/>
    </xf>
    <xf numFmtId="0" fontId="3" fillId="5" borderId="0" xfId="0" applyFont="1" applyFill="1"/>
    <xf numFmtId="0" fontId="3" fillId="5" borderId="1" xfId="0" applyFont="1" applyFill="1" applyBorder="1"/>
    <xf numFmtId="0" fontId="3" fillId="4" borderId="1" xfId="0" applyFont="1" applyFill="1" applyBorder="1"/>
    <xf numFmtId="0" fontId="3" fillId="0" borderId="1" xfId="0" applyFont="1" applyBorder="1"/>
    <xf numFmtId="0" fontId="3" fillId="6" borderId="1" xfId="0" applyFont="1" applyFill="1" applyBorder="1"/>
    <xf numFmtId="0" fontId="3" fillId="9" borderId="0" xfId="0" applyFont="1" applyFill="1"/>
    <xf numFmtId="0" fontId="3" fillId="5" borderId="1" xfId="0" applyFont="1" applyFill="1" applyBorder="1" applyAlignment="1">
      <alignment wrapText="1"/>
    </xf>
    <xf numFmtId="0" fontId="0" fillId="0" borderId="7" xfId="0" applyBorder="1"/>
    <xf numFmtId="0" fontId="0" fillId="0" borderId="0" xfId="0" applyBorder="1"/>
    <xf numFmtId="0" fontId="0" fillId="0" borderId="12" xfId="0" applyBorder="1"/>
    <xf numFmtId="0" fontId="0" fillId="10" borderId="6" xfId="0" applyFill="1" applyBorder="1"/>
    <xf numFmtId="0" fontId="0" fillId="10" borderId="7" xfId="0" applyFill="1" applyBorder="1"/>
    <xf numFmtId="0" fontId="0" fillId="10" borderId="8" xfId="0" applyFill="1" applyBorder="1"/>
    <xf numFmtId="0" fontId="0" fillId="10" borderId="9" xfId="0" applyFill="1" applyBorder="1"/>
    <xf numFmtId="0" fontId="0" fillId="10" borderId="0" xfId="0" applyFill="1" applyBorder="1"/>
    <xf numFmtId="0" fontId="0" fillId="10" borderId="10" xfId="0" applyFill="1" applyBorder="1"/>
    <xf numFmtId="0" fontId="0" fillId="10" borderId="11" xfId="0" applyFill="1" applyBorder="1"/>
    <xf numFmtId="0" fontId="0" fillId="10" borderId="12" xfId="0" applyFill="1" applyBorder="1"/>
    <xf numFmtId="0" fontId="0" fillId="10" borderId="13" xfId="0" applyFill="1" applyBorder="1"/>
    <xf numFmtId="0" fontId="0" fillId="11" borderId="6" xfId="0" applyFill="1" applyBorder="1"/>
    <xf numFmtId="0" fontId="0" fillId="11" borderId="7" xfId="0" applyFill="1" applyBorder="1"/>
    <xf numFmtId="0" fontId="0" fillId="11" borderId="8" xfId="0" applyFill="1" applyBorder="1"/>
    <xf numFmtId="0" fontId="0" fillId="11" borderId="9" xfId="0" applyFill="1" applyBorder="1"/>
    <xf numFmtId="0" fontId="0" fillId="11" borderId="0" xfId="0" applyFill="1" applyBorder="1"/>
    <xf numFmtId="0" fontId="0" fillId="11" borderId="10" xfId="0" applyFill="1" applyBorder="1"/>
    <xf numFmtId="0" fontId="0" fillId="11" borderId="11" xfId="0" applyFill="1" applyBorder="1"/>
    <xf numFmtId="0" fontId="0" fillId="11" borderId="12" xfId="0" applyFill="1" applyBorder="1"/>
    <xf numFmtId="0" fontId="0" fillId="11" borderId="13" xfId="0" applyFill="1" applyBorder="1"/>
    <xf numFmtId="0" fontId="1" fillId="0" borderId="0" xfId="0" applyFont="1"/>
    <xf numFmtId="0" fontId="0" fillId="0" borderId="6" xfId="0" applyFill="1" applyBorder="1"/>
    <xf numFmtId="0" fontId="0" fillId="0" borderId="7" xfId="0" applyFill="1" applyBorder="1"/>
    <xf numFmtId="0" fontId="0" fillId="0" borderId="0" xfId="0" applyFill="1" applyBorder="1"/>
    <xf numFmtId="0" fontId="0" fillId="0" borderId="11" xfId="0" applyFill="1" applyBorder="1"/>
    <xf numFmtId="0" fontId="0" fillId="0" borderId="12" xfId="0" applyFill="1" applyBorder="1"/>
    <xf numFmtId="0" fontId="0" fillId="0" borderId="14" xfId="0" applyBorder="1"/>
    <xf numFmtId="0" fontId="0" fillId="0" borderId="15" xfId="0" applyBorder="1" applyAlignment="1">
      <alignment horizontal="center"/>
    </xf>
    <xf numFmtId="0" fontId="0" fillId="0" borderId="16" xfId="0" applyBorder="1"/>
    <xf numFmtId="0" fontId="0" fillId="0" borderId="17" xfId="0" applyBorder="1"/>
    <xf numFmtId="0" fontId="0" fillId="0" borderId="18" xfId="0" applyBorder="1" applyAlignment="1">
      <alignment horizontal="center"/>
    </xf>
    <xf numFmtId="0" fontId="0" fillId="0" borderId="19" xfId="0" applyBorder="1"/>
    <xf numFmtId="0" fontId="0" fillId="0" borderId="20" xfId="0" applyBorder="1"/>
    <xf numFmtId="0" fontId="0" fillId="0" borderId="21" xfId="0" applyBorder="1"/>
    <xf numFmtId="0" fontId="0" fillId="0" borderId="20" xfId="0" applyBorder="1" applyAlignment="1">
      <alignment horizontal="center"/>
    </xf>
    <xf numFmtId="0" fontId="0" fillId="13" borderId="0" xfId="0" applyFill="1" applyBorder="1"/>
    <xf numFmtId="0" fontId="0" fillId="13" borderId="0" xfId="0" applyFill="1"/>
    <xf numFmtId="0" fontId="5" fillId="0" borderId="0" xfId="0" applyFont="1" applyAlignment="1">
      <alignment horizontal="center"/>
    </xf>
    <xf numFmtId="0" fontId="6" fillId="0" borderId="0" xfId="0" applyFont="1"/>
    <xf numFmtId="0" fontId="6" fillId="0" borderId="0" xfId="0" applyFont="1" applyFill="1" applyBorder="1"/>
    <xf numFmtId="0" fontId="7" fillId="0" borderId="0" xfId="0" applyFont="1" applyBorder="1"/>
    <xf numFmtId="0" fontId="0" fillId="0" borderId="0" xfId="0" applyNumberFormat="1"/>
    <xf numFmtId="0" fontId="1" fillId="0" borderId="0" xfId="0" applyFont="1" applyAlignment="1">
      <alignment horizontal="left" vertical="center"/>
    </xf>
    <xf numFmtId="0" fontId="1" fillId="0" borderId="0" xfId="0" applyFont="1" applyAlignment="1">
      <alignment horizontal="left" vertical="center" wrapText="1"/>
    </xf>
    <xf numFmtId="0" fontId="0" fillId="0" borderId="22" xfId="0" applyBorder="1"/>
    <xf numFmtId="0" fontId="9" fillId="15" borderId="1" xfId="0" applyFont="1" applyFill="1" applyBorder="1" applyAlignment="1">
      <alignment horizontal="center" vertical="center" wrapText="1"/>
    </xf>
    <xf numFmtId="0" fontId="9" fillId="14" borderId="23" xfId="0" applyFont="1" applyFill="1" applyBorder="1" applyAlignment="1">
      <alignment horizontal="center" vertical="center" wrapText="1"/>
    </xf>
    <xf numFmtId="0" fontId="0" fillId="0" borderId="1" xfId="0" applyBorder="1"/>
    <xf numFmtId="164" fontId="0" fillId="0" borderId="1" xfId="0" applyNumberFormat="1" applyBorder="1" applyAlignment="1">
      <alignment horizontal="center"/>
    </xf>
    <xf numFmtId="9" fontId="0" fillId="0" borderId="22" xfId="0" applyNumberFormat="1" applyBorder="1"/>
    <xf numFmtId="0" fontId="1" fillId="0" borderId="22" xfId="0" applyFont="1" applyBorder="1"/>
    <xf numFmtId="0" fontId="0" fillId="0" borderId="0" xfId="0" applyNumberFormat="1" applyAlignment="1">
      <alignment vertical="top" wrapText="1"/>
    </xf>
    <xf numFmtId="0" fontId="7" fillId="0" borderId="0" xfId="0" applyFont="1"/>
    <xf numFmtId="0" fontId="10" fillId="0" borderId="1" xfId="0" applyFont="1" applyBorder="1"/>
    <xf numFmtId="0" fontId="10" fillId="0" borderId="1" xfId="0" applyFont="1" applyBorder="1" applyAlignment="1">
      <alignment horizontal="left"/>
    </xf>
    <xf numFmtId="0" fontId="10" fillId="0" borderId="0" xfId="0" applyFont="1"/>
    <xf numFmtId="0" fontId="10" fillId="0" borderId="0" xfId="0" applyFont="1" applyAlignment="1">
      <alignment wrapText="1"/>
    </xf>
    <xf numFmtId="0" fontId="10" fillId="6" borderId="1" xfId="0" applyFont="1" applyFill="1" applyBorder="1"/>
    <xf numFmtId="0" fontId="10" fillId="0" borderId="1" xfId="0" applyFont="1" applyBorder="1" applyAlignment="1">
      <alignment vertical="top" wrapText="1"/>
    </xf>
    <xf numFmtId="0" fontId="10" fillId="6" borderId="1" xfId="0" applyFont="1" applyFill="1" applyBorder="1" applyAlignment="1">
      <alignment vertical="top" wrapText="1"/>
    </xf>
    <xf numFmtId="0" fontId="7" fillId="0" borderId="0" xfId="0" applyFont="1" applyAlignment="1">
      <alignment wrapText="1"/>
    </xf>
    <xf numFmtId="0" fontId="3" fillId="0" borderId="1" xfId="0" applyFont="1" applyFill="1" applyBorder="1"/>
    <xf numFmtId="0" fontId="10" fillId="0" borderId="1" xfId="0" applyFont="1" applyFill="1" applyBorder="1"/>
    <xf numFmtId="0" fontId="10" fillId="0" borderId="1" xfId="0" applyFont="1" applyFill="1" applyBorder="1" applyAlignment="1">
      <alignment vertical="top" wrapText="1"/>
    </xf>
    <xf numFmtId="0" fontId="10" fillId="0" borderId="0" xfId="0" applyFont="1" applyBorder="1"/>
    <xf numFmtId="0" fontId="3" fillId="0" borderId="0" xfId="0" applyFont="1" applyBorder="1"/>
    <xf numFmtId="0" fontId="5" fillId="14" borderId="23" xfId="0" applyNumberFormat="1" applyFont="1" applyFill="1" applyBorder="1"/>
    <xf numFmtId="0" fontId="9" fillId="15" borderId="1" xfId="0" applyFont="1" applyFill="1" applyBorder="1" applyAlignment="1">
      <alignment horizontal="center" vertical="center"/>
    </xf>
    <xf numFmtId="0" fontId="5" fillId="15" borderId="0" xfId="0" applyNumberFormat="1" applyFont="1" applyFill="1" applyAlignment="1">
      <alignment horizontal="center"/>
    </xf>
    <xf numFmtId="0" fontId="9" fillId="15" borderId="0" xfId="0" applyNumberFormat="1" applyFont="1" applyFill="1" applyAlignment="1">
      <alignment horizontal="center" vertical="center" wrapText="1"/>
    </xf>
    <xf numFmtId="0" fontId="9" fillId="14" borderId="23" xfId="0" applyFont="1" applyFill="1" applyBorder="1" applyAlignment="1">
      <alignment horizontal="center" vertical="center"/>
    </xf>
    <xf numFmtId="0" fontId="9" fillId="14" borderId="23" xfId="0" applyNumberFormat="1" applyFont="1" applyFill="1" applyBorder="1" applyAlignment="1">
      <alignment horizontal="center" vertical="center" wrapText="1"/>
    </xf>
    <xf numFmtId="0" fontId="9" fillId="2" borderId="1" xfId="0" applyFont="1" applyFill="1" applyBorder="1" applyAlignment="1">
      <alignment horizontal="center" vertical="top"/>
    </xf>
    <xf numFmtId="0" fontId="1" fillId="10" borderId="6" xfId="0" applyFont="1" applyFill="1" applyBorder="1"/>
    <xf numFmtId="0" fontId="1" fillId="10" borderId="9" xfId="0" applyFont="1" applyFill="1" applyBorder="1"/>
    <xf numFmtId="0" fontId="0" fillId="10" borderId="9" xfId="0" applyFont="1" applyFill="1" applyBorder="1"/>
    <xf numFmtId="0" fontId="1" fillId="10" borderId="11" xfId="0" applyFont="1" applyFill="1" applyBorder="1"/>
    <xf numFmtId="0" fontId="7" fillId="11" borderId="8" xfId="0" applyFont="1" applyFill="1" applyBorder="1"/>
    <xf numFmtId="0" fontId="7" fillId="11" borderId="10" xfId="0" applyFont="1" applyFill="1" applyBorder="1"/>
    <xf numFmtId="0" fontId="7" fillId="11" borderId="13" xfId="0" applyFont="1" applyFill="1" applyBorder="1"/>
    <xf numFmtId="0" fontId="1" fillId="12" borderId="15" xfId="0" applyFont="1" applyFill="1" applyBorder="1" applyAlignment="1">
      <alignment horizontal="center" vertical="center"/>
    </xf>
    <xf numFmtId="0" fontId="0" fillId="0" borderId="8" xfId="0" applyBorder="1"/>
    <xf numFmtId="0" fontId="0" fillId="0" borderId="13" xfId="0" applyBorder="1"/>
    <xf numFmtId="0" fontId="0" fillId="12" borderId="7" xfId="0" applyFill="1" applyBorder="1"/>
    <xf numFmtId="0" fontId="0" fillId="12" borderId="8" xfId="0" applyFill="1" applyBorder="1"/>
    <xf numFmtId="0" fontId="9" fillId="8" borderId="0" xfId="0" applyFont="1" applyFill="1" applyAlignment="1">
      <alignment wrapText="1"/>
    </xf>
    <xf numFmtId="0" fontId="1" fillId="12" borderId="7" xfId="0" applyFont="1" applyFill="1" applyBorder="1" applyAlignment="1">
      <alignment horizontal="center"/>
    </xf>
    <xf numFmtId="0" fontId="3" fillId="7" borderId="8" xfId="0" applyFont="1" applyFill="1" applyBorder="1"/>
    <xf numFmtId="0" fontId="3" fillId="7" borderId="13" xfId="0" applyFont="1" applyFill="1" applyBorder="1"/>
    <xf numFmtId="0" fontId="10" fillId="0" borderId="8" xfId="0" applyFont="1" applyBorder="1" applyAlignment="1">
      <alignment wrapText="1"/>
    </xf>
    <xf numFmtId="0" fontId="10" fillId="0" borderId="10" xfId="0" applyFont="1" applyBorder="1" applyAlignment="1">
      <alignment wrapText="1"/>
    </xf>
    <xf numFmtId="0" fontId="10" fillId="0" borderId="12" xfId="0" applyFont="1" applyBorder="1"/>
    <xf numFmtId="0" fontId="10" fillId="0" borderId="12" xfId="0" applyFont="1" applyBorder="1" applyAlignment="1">
      <alignment wrapText="1"/>
    </xf>
    <xf numFmtId="0" fontId="10" fillId="0" borderId="13" xfId="0" applyFont="1" applyBorder="1" applyAlignment="1">
      <alignment wrapText="1"/>
    </xf>
    <xf numFmtId="0" fontId="5" fillId="0" borderId="0" xfId="0" applyFont="1" applyAlignment="1">
      <alignment vertical="top"/>
    </xf>
    <xf numFmtId="0" fontId="5" fillId="0" borderId="0" xfId="0" applyFont="1" applyAlignment="1">
      <alignment horizontal="center"/>
    </xf>
    <xf numFmtId="0" fontId="3" fillId="0" borderId="4" xfId="0" applyFont="1" applyBorder="1" applyAlignment="1">
      <alignment vertical="top" wrapText="1"/>
    </xf>
    <xf numFmtId="0" fontId="3" fillId="0" borderId="5" xfId="0" applyFont="1" applyBorder="1" applyAlignment="1">
      <alignment vertical="top" wrapText="1"/>
    </xf>
    <xf numFmtId="0" fontId="10" fillId="0" borderId="4" xfId="0" applyFont="1" applyBorder="1" applyAlignment="1">
      <alignment vertical="top" wrapText="1"/>
    </xf>
    <xf numFmtId="0" fontId="10" fillId="0" borderId="5" xfId="0" applyFont="1" applyBorder="1" applyAlignment="1">
      <alignment vertical="top" wrapText="1"/>
    </xf>
    <xf numFmtId="0" fontId="10" fillId="0" borderId="4" xfId="0" applyFont="1" applyBorder="1" applyAlignment="1">
      <alignment horizontal="left" vertical="top" wrapText="1"/>
    </xf>
    <xf numFmtId="0" fontId="10" fillId="0" borderId="5" xfId="0" applyFont="1" applyBorder="1" applyAlignment="1">
      <alignment horizontal="left" vertical="top" wrapText="1"/>
    </xf>
    <xf numFmtId="0" fontId="9" fillId="3" borderId="2" xfId="0" applyFont="1" applyFill="1" applyBorder="1" applyAlignment="1">
      <alignment vertical="top" wrapText="1"/>
    </xf>
    <xf numFmtId="0" fontId="9" fillId="3" borderId="3" xfId="0" applyFont="1" applyFill="1" applyBorder="1" applyAlignment="1">
      <alignment vertical="top" wrapText="1"/>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1" xfId="0" applyFont="1" applyFill="1" applyBorder="1" applyAlignment="1">
      <alignment horizontal="center"/>
    </xf>
    <xf numFmtId="0" fontId="9" fillId="3" borderId="1" xfId="0" applyFont="1" applyFill="1" applyBorder="1" applyAlignment="1">
      <alignment horizontal="left" vertical="top" wrapText="1"/>
    </xf>
    <xf numFmtId="0" fontId="5" fillId="0" borderId="12" xfId="0" applyFont="1" applyBorder="1" applyAlignment="1">
      <alignment horizontal="center"/>
    </xf>
    <xf numFmtId="0" fontId="0" fillId="0" borderId="14" xfId="0" applyBorder="1" applyAlignment="1">
      <alignment horizontal="center"/>
    </xf>
    <xf numFmtId="0" fontId="0" fillId="0" borderId="21" xfId="0" applyBorder="1" applyAlignment="1">
      <alignment horizontal="center"/>
    </xf>
    <xf numFmtId="0" fontId="1" fillId="12" borderId="16" xfId="0" applyFont="1" applyFill="1" applyBorder="1" applyAlignment="1">
      <alignment horizontal="center" vertical="center" wrapText="1"/>
    </xf>
    <xf numFmtId="0" fontId="1" fillId="12" borderId="17" xfId="0" applyFont="1" applyFill="1" applyBorder="1" applyAlignment="1">
      <alignment horizontal="center" vertical="center" wrapText="1"/>
    </xf>
    <xf numFmtId="0" fontId="1" fillId="12" borderId="16" xfId="0" applyFont="1" applyFill="1" applyBorder="1" applyAlignment="1">
      <alignment horizontal="center" vertical="center"/>
    </xf>
    <xf numFmtId="0" fontId="1" fillId="12" borderId="17" xfId="0" applyFont="1" applyFill="1" applyBorder="1" applyAlignment="1">
      <alignment horizontal="center" vertical="center"/>
    </xf>
    <xf numFmtId="0" fontId="9" fillId="7" borderId="4" xfId="0" applyFont="1" applyFill="1" applyBorder="1" applyAlignment="1">
      <alignment vertical="top" wrapText="1"/>
    </xf>
    <xf numFmtId="0" fontId="9" fillId="7" borderId="1" xfId="0" applyFont="1" applyFill="1" applyBorder="1" applyAlignment="1">
      <alignment horizontal="center"/>
    </xf>
    <xf numFmtId="0" fontId="5" fillId="0" borderId="0" xfId="0" applyFont="1" applyAlignment="1">
      <alignment horizontal="center" vertical="top"/>
    </xf>
    <xf numFmtId="0" fontId="11" fillId="0" borderId="0" xfId="0" applyFont="1" applyAlignment="1">
      <alignment horizontal="center" vertical="center"/>
    </xf>
    <xf numFmtId="0" fontId="11" fillId="0" borderId="12" xfId="0" applyFont="1" applyBorder="1" applyAlignment="1">
      <alignment horizontal="center" vertical="center" wrapText="1"/>
    </xf>
    <xf numFmtId="0" fontId="8" fillId="0" borderId="0" xfId="0" applyFont="1" applyAlignment="1"/>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Percent of data elements currently </a:t>
            </a:r>
          </a:p>
          <a:p>
            <a:pPr>
              <a:defRPr sz="1200" b="1"/>
            </a:pPr>
            <a:r>
              <a:rPr lang="en-US" sz="1200" b="1"/>
              <a:t>feasible </a:t>
            </a:r>
            <a:r>
              <a:rPr lang="en-US" sz="1200" b="1" u="sng"/>
              <a:t>within domain</a:t>
            </a:r>
          </a:p>
        </c:rich>
      </c:tx>
      <c:layout>
        <c:manualLayout>
          <c:xMode val="edge"/>
          <c:yMode val="edge"/>
          <c:x val="0.23408027793713668"/>
          <c:y val="0"/>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Analysis!$A$26</c:f>
              <c:strCache>
                <c:ptCount val="1"/>
                <c:pt idx="0">
                  <c:v>Percent of data elements currently feasible within domain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Analysis!$B$21:$E$21</c:f>
              <c:strCache>
                <c:ptCount val="4"/>
                <c:pt idx="0">
                  <c:v>DATA AVAILABILITY</c:v>
                </c:pt>
                <c:pt idx="1">
                  <c:v>DATA ACCURACY</c:v>
                </c:pt>
                <c:pt idx="2">
                  <c:v>DATA STANDARDS</c:v>
                </c:pt>
                <c:pt idx="3">
                  <c:v>WORKFLOW</c:v>
                </c:pt>
              </c:strCache>
            </c:strRef>
          </c:cat>
          <c:val>
            <c:numRef>
              <c:f>Analysis!$B$26:$E$26</c:f>
              <c:numCache>
                <c:formatCode>0%</c:formatCode>
                <c:ptCount val="4"/>
                <c:pt idx="0">
                  <c:v>1</c:v>
                </c:pt>
                <c:pt idx="1">
                  <c:v>1</c:v>
                </c:pt>
                <c:pt idx="2">
                  <c:v>1</c:v>
                </c:pt>
                <c:pt idx="3">
                  <c:v>1</c:v>
                </c:pt>
              </c:numCache>
            </c:numRef>
          </c:val>
          <c:extLst>
            <c:ext xmlns:c16="http://schemas.microsoft.com/office/drawing/2014/chart" uri="{C3380CC4-5D6E-409C-BE32-E72D297353CC}">
              <c16:uniqueId val="{00000000-C756-42A2-83F8-F629FB8ADF8D}"/>
            </c:ext>
          </c:extLst>
        </c:ser>
        <c:dLbls>
          <c:showLegendKey val="0"/>
          <c:showVal val="0"/>
          <c:showCatName val="0"/>
          <c:showSerName val="0"/>
          <c:showPercent val="0"/>
          <c:showBubbleSize val="0"/>
        </c:dLbls>
        <c:gapWidth val="219"/>
        <c:overlap val="-27"/>
        <c:axId val="496910736"/>
        <c:axId val="496911128"/>
      </c:barChart>
      <c:catAx>
        <c:axId val="496910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6911128"/>
        <c:crosses val="autoZero"/>
        <c:auto val="1"/>
        <c:lblAlgn val="ctr"/>
        <c:lblOffset val="100"/>
        <c:noMultiLvlLbl val="0"/>
      </c:catAx>
      <c:valAx>
        <c:axId val="496911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6910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Percent of Data Elements Feasible within Domain</a:t>
            </a:r>
            <a:r>
              <a:rPr lang="en-US" sz="1200" b="1" baseline="0"/>
              <a:t> - </a:t>
            </a:r>
            <a:r>
              <a:rPr lang="en-US" sz="1200" b="1"/>
              <a:t>Current and Future</a:t>
            </a:r>
          </a:p>
        </c:rich>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Current</c:v>
          </c:tx>
          <c:spPr>
            <a:solidFill>
              <a:schemeClr val="accent1"/>
            </a:solidFill>
            <a:ln>
              <a:noFill/>
            </a:ln>
            <a:effectLst/>
          </c:spPr>
          <c:invertIfNegative val="0"/>
          <c:cat>
            <c:strRef>
              <c:f>Analysis!$B$21:$E$21</c:f>
              <c:strCache>
                <c:ptCount val="4"/>
                <c:pt idx="0">
                  <c:v>DATA AVAILABILITY</c:v>
                </c:pt>
                <c:pt idx="1">
                  <c:v>DATA ACCURACY</c:v>
                </c:pt>
                <c:pt idx="2">
                  <c:v>DATA STANDARDS</c:v>
                </c:pt>
                <c:pt idx="3">
                  <c:v>WORKFLOW</c:v>
                </c:pt>
              </c:strCache>
            </c:strRef>
          </c:cat>
          <c:val>
            <c:numRef>
              <c:f>Analysis!$B$26:$E$26</c:f>
              <c:numCache>
                <c:formatCode>0%</c:formatCode>
                <c:ptCount val="4"/>
                <c:pt idx="0">
                  <c:v>1</c:v>
                </c:pt>
                <c:pt idx="1">
                  <c:v>1</c:v>
                </c:pt>
                <c:pt idx="2">
                  <c:v>1</c:v>
                </c:pt>
                <c:pt idx="3">
                  <c:v>1</c:v>
                </c:pt>
              </c:numCache>
            </c:numRef>
          </c:val>
          <c:extLst>
            <c:ext xmlns:c16="http://schemas.microsoft.com/office/drawing/2014/chart" uri="{C3380CC4-5D6E-409C-BE32-E72D297353CC}">
              <c16:uniqueId val="{00000000-FA8F-422B-81C6-5BCB2D8F0D31}"/>
            </c:ext>
          </c:extLst>
        </c:ser>
        <c:ser>
          <c:idx val="2"/>
          <c:order val="2"/>
          <c:tx>
            <c:v>Future</c:v>
          </c:tx>
          <c:spPr>
            <a:solidFill>
              <a:schemeClr val="accent3"/>
            </a:solidFill>
            <a:ln>
              <a:noFill/>
            </a:ln>
            <a:effectLst/>
          </c:spPr>
          <c:invertIfNegative val="0"/>
          <c:cat>
            <c:strRef>
              <c:f>Analysis!$B$21:$E$21</c:f>
              <c:strCache>
                <c:ptCount val="4"/>
                <c:pt idx="0">
                  <c:v>DATA AVAILABILITY</c:v>
                </c:pt>
                <c:pt idx="1">
                  <c:v>DATA ACCURACY</c:v>
                </c:pt>
                <c:pt idx="2">
                  <c:v>DATA STANDARDS</c:v>
                </c:pt>
                <c:pt idx="3">
                  <c:v>WORKFLOW</c:v>
                </c:pt>
              </c:strCache>
            </c:strRef>
          </c:cat>
          <c:val>
            <c:numRef>
              <c:f>Analysis!$B$55:$E$55</c:f>
              <c:numCache>
                <c:formatCode>0%</c:formatCode>
                <c:ptCount val="4"/>
                <c:pt idx="0">
                  <c:v>1</c:v>
                </c:pt>
                <c:pt idx="1">
                  <c:v>1</c:v>
                </c:pt>
                <c:pt idx="2">
                  <c:v>1</c:v>
                </c:pt>
                <c:pt idx="3">
                  <c:v>1</c:v>
                </c:pt>
              </c:numCache>
            </c:numRef>
          </c:val>
          <c:extLst>
            <c:ext xmlns:c16="http://schemas.microsoft.com/office/drawing/2014/chart" uri="{C3380CC4-5D6E-409C-BE32-E72D297353CC}">
              <c16:uniqueId val="{00000001-FA8F-422B-81C6-5BCB2D8F0D31}"/>
            </c:ext>
          </c:extLst>
        </c:ser>
        <c:dLbls>
          <c:showLegendKey val="0"/>
          <c:showVal val="0"/>
          <c:showCatName val="0"/>
          <c:showSerName val="0"/>
          <c:showPercent val="0"/>
          <c:showBubbleSize val="0"/>
        </c:dLbls>
        <c:gapWidth val="219"/>
        <c:overlap val="-27"/>
        <c:axId val="496911912"/>
        <c:axId val="198490792"/>
        <c:extLst>
          <c:ext xmlns:c15="http://schemas.microsoft.com/office/drawing/2012/chart" uri="{02D57815-91ED-43cb-92C2-25804820EDAC}">
            <c15:filteredBarSeries>
              <c15:ser>
                <c:idx val="1"/>
                <c:order val="1"/>
                <c:spPr>
                  <a:solidFill>
                    <a:schemeClr val="accent2"/>
                  </a:solidFill>
                  <a:ln>
                    <a:noFill/>
                  </a:ln>
                  <a:effectLst/>
                </c:spPr>
                <c:invertIfNegative val="0"/>
                <c:cat>
                  <c:strRef>
                    <c:extLst>
                      <c:ext uri="{02D57815-91ED-43cb-92C2-25804820EDAC}">
                        <c15:formulaRef>
                          <c15:sqref>Analysis!$B$21:$E$21</c15:sqref>
                        </c15:formulaRef>
                      </c:ext>
                    </c:extLst>
                    <c:strCache>
                      <c:ptCount val="4"/>
                      <c:pt idx="0">
                        <c:v>DATA AVAILABILITY</c:v>
                      </c:pt>
                      <c:pt idx="1">
                        <c:v>DATA ACCURACY</c:v>
                      </c:pt>
                      <c:pt idx="2">
                        <c:v>DATA STANDARDS</c:v>
                      </c:pt>
                      <c:pt idx="3">
                        <c:v>WORKFLOW</c:v>
                      </c:pt>
                    </c:strCache>
                  </c:strRef>
                </c:cat>
                <c:val>
                  <c:numRef>
                    <c:extLst>
                      <c:ext uri="{02D57815-91ED-43cb-92C2-25804820EDAC}">
                        <c15:formulaRef>
                          <c15:sqref>Analysis!$B$50:$E$50</c15:sqref>
                        </c15:formulaRef>
                      </c:ext>
                    </c:extLst>
                    <c:numCache>
                      <c:formatCode>General</c:formatCode>
                      <c:ptCount val="4"/>
                      <c:pt idx="0">
                        <c:v>0</c:v>
                      </c:pt>
                      <c:pt idx="1">
                        <c:v>0</c:v>
                      </c:pt>
                      <c:pt idx="2">
                        <c:v>0</c:v>
                      </c:pt>
                      <c:pt idx="3">
                        <c:v>0</c:v>
                      </c:pt>
                    </c:numCache>
                  </c:numRef>
                </c:val>
                <c:extLst>
                  <c:ext xmlns:c16="http://schemas.microsoft.com/office/drawing/2014/chart" uri="{C3380CC4-5D6E-409C-BE32-E72D297353CC}">
                    <c16:uniqueId val="{00000002-FA8F-422B-81C6-5BCB2D8F0D31}"/>
                  </c:ext>
                </c:extLst>
              </c15:ser>
            </c15:filteredBarSeries>
          </c:ext>
        </c:extLst>
      </c:barChart>
      <c:catAx>
        <c:axId val="496911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8490792"/>
        <c:crosses val="autoZero"/>
        <c:auto val="1"/>
        <c:lblAlgn val="ctr"/>
        <c:lblOffset val="100"/>
        <c:noMultiLvlLbl val="0"/>
      </c:catAx>
      <c:valAx>
        <c:axId val="198490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6911912"/>
        <c:crosses val="autoZero"/>
        <c:crossBetween val="between"/>
        <c:majorUnit val="0.25"/>
      </c:valAx>
      <c:spPr>
        <a:noFill/>
        <a:ln>
          <a:noFill/>
        </a:ln>
        <a:effectLst/>
      </c:spPr>
    </c:plotArea>
    <c:legend>
      <c:legendPos val="b"/>
      <c:layout>
        <c:manualLayout>
          <c:xMode val="edge"/>
          <c:yMode val="edge"/>
          <c:x val="0.159666885389326"/>
          <c:y val="0.89409667541557303"/>
          <c:w val="0.68622178477690299"/>
          <c:h val="7.812554680664919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10652</xdr:colOff>
      <xdr:row>11</xdr:row>
      <xdr:rowOff>4904</xdr:rowOff>
    </xdr:from>
    <xdr:to>
      <xdr:col>12</xdr:col>
      <xdr:colOff>31326</xdr:colOff>
      <xdr:row>27</xdr:row>
      <xdr:rowOff>21404</xdr:rowOff>
    </xdr:to>
    <xdr:graphicFrame macro="">
      <xdr:nvGraphicFramePr>
        <xdr:cNvPr id="6" name="Chart 5">
          <a:extLst>
            <a:ext uri="{FF2B5EF4-FFF2-40B4-BE49-F238E27FC236}">
              <a16:creationId xmlns:a16="http://schemas.microsoft.com/office/drawing/2014/main" id="{00000000-0008-0000-03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663540</xdr:colOff>
      <xdr:row>34</xdr:row>
      <xdr:rowOff>186809</xdr:rowOff>
    </xdr:from>
    <xdr:to>
      <xdr:col>12</xdr:col>
      <xdr:colOff>10703</xdr:colOff>
      <xdr:row>54</xdr:row>
      <xdr:rowOff>151063</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Normal="100" workbookViewId="0">
      <selection sqref="A1:N1"/>
    </sheetView>
  </sheetViews>
  <sheetFormatPr defaultColWidth="11" defaultRowHeight="15.75" x14ac:dyDescent="0.25"/>
  <cols>
    <col min="8" max="8" width="16.5" customWidth="1"/>
    <col min="13" max="13" width="12.125" customWidth="1"/>
  </cols>
  <sheetData>
    <row r="1" spans="1:14" ht="21" x14ac:dyDescent="0.35">
      <c r="A1" s="107" t="s">
        <v>115</v>
      </c>
      <c r="B1" s="107"/>
      <c r="C1" s="107"/>
      <c r="D1" s="107"/>
      <c r="E1" s="107"/>
      <c r="F1" s="107"/>
      <c r="G1" s="107"/>
      <c r="H1" s="107"/>
      <c r="I1" s="107"/>
      <c r="J1" s="107"/>
      <c r="K1" s="107"/>
      <c r="L1" s="107"/>
      <c r="M1" s="107"/>
      <c r="N1" s="107"/>
    </row>
    <row r="4" spans="1:14" x14ac:dyDescent="0.25">
      <c r="A4" s="32" t="s">
        <v>108</v>
      </c>
      <c r="J4" s="50"/>
    </row>
    <row r="6" spans="1:14" x14ac:dyDescent="0.25">
      <c r="A6" s="14" t="s">
        <v>114</v>
      </c>
      <c r="B6" s="15"/>
      <c r="C6" s="15"/>
      <c r="D6" s="15"/>
      <c r="E6" s="15"/>
      <c r="F6" s="15"/>
      <c r="G6" s="15"/>
      <c r="H6" s="15"/>
      <c r="I6" s="15"/>
      <c r="J6" s="15"/>
      <c r="K6" s="15"/>
      <c r="L6" s="15"/>
      <c r="M6" s="16"/>
    </row>
    <row r="7" spans="1:14" x14ac:dyDescent="0.25">
      <c r="A7" s="17" t="s">
        <v>71</v>
      </c>
      <c r="B7" s="18"/>
      <c r="C7" s="18"/>
      <c r="D7" s="18" t="s">
        <v>0</v>
      </c>
      <c r="E7" s="18"/>
      <c r="F7" s="18"/>
      <c r="G7" s="18"/>
      <c r="H7" s="18"/>
      <c r="I7" s="18"/>
      <c r="J7" s="18"/>
      <c r="K7" s="18"/>
      <c r="L7" s="18"/>
      <c r="M7" s="19"/>
    </row>
    <row r="8" spans="1:14" x14ac:dyDescent="0.25">
      <c r="A8" s="17" t="s">
        <v>3</v>
      </c>
      <c r="B8" s="18"/>
      <c r="C8" s="18"/>
      <c r="D8" s="18" t="s">
        <v>109</v>
      </c>
      <c r="E8" s="18"/>
      <c r="F8" s="18"/>
      <c r="G8" s="18"/>
      <c r="H8" s="18"/>
      <c r="I8" s="18"/>
      <c r="J8" s="18"/>
      <c r="K8" s="18"/>
      <c r="L8" s="18"/>
      <c r="M8" s="19"/>
      <c r="N8" s="50"/>
    </row>
    <row r="9" spans="1:14" x14ac:dyDescent="0.25">
      <c r="A9" s="17" t="s">
        <v>4</v>
      </c>
      <c r="B9" s="18"/>
      <c r="C9" s="18" t="s">
        <v>1</v>
      </c>
      <c r="D9" s="18" t="s">
        <v>110</v>
      </c>
      <c r="E9" s="18"/>
      <c r="F9" s="18"/>
      <c r="G9" s="18"/>
      <c r="H9" s="18"/>
      <c r="I9" s="18"/>
      <c r="J9" s="18"/>
      <c r="K9" s="18"/>
      <c r="L9" s="18"/>
      <c r="M9" s="19"/>
      <c r="N9" s="50"/>
    </row>
    <row r="10" spans="1:14" x14ac:dyDescent="0.25">
      <c r="A10" s="17" t="s">
        <v>5</v>
      </c>
      <c r="B10" s="18"/>
      <c r="C10" s="18"/>
      <c r="D10" s="18" t="s">
        <v>2</v>
      </c>
      <c r="E10" s="18"/>
      <c r="F10" s="18"/>
      <c r="G10" s="18"/>
      <c r="H10" s="18"/>
      <c r="I10" s="18"/>
      <c r="J10" s="18"/>
      <c r="K10" s="18"/>
      <c r="L10" s="18"/>
      <c r="M10" s="19"/>
    </row>
    <row r="11" spans="1:14" x14ac:dyDescent="0.25">
      <c r="A11" s="17" t="s">
        <v>6</v>
      </c>
      <c r="B11" s="18"/>
      <c r="C11" s="18"/>
      <c r="D11" s="18" t="s">
        <v>111</v>
      </c>
      <c r="E11" s="18"/>
      <c r="F11" s="18"/>
      <c r="G11" s="18"/>
      <c r="H11" s="18"/>
      <c r="I11" s="18"/>
      <c r="J11" s="18"/>
      <c r="K11" s="18"/>
      <c r="L11" s="18"/>
      <c r="M11" s="19"/>
      <c r="N11" s="50"/>
    </row>
    <row r="12" spans="1:14" x14ac:dyDescent="0.25">
      <c r="A12" s="20" t="s">
        <v>72</v>
      </c>
      <c r="B12" s="21"/>
      <c r="C12" s="21"/>
      <c r="D12" s="21" t="s">
        <v>112</v>
      </c>
      <c r="E12" s="21"/>
      <c r="F12" s="21"/>
      <c r="G12" s="21"/>
      <c r="H12" s="21"/>
      <c r="I12" s="21"/>
      <c r="J12" s="21"/>
      <c r="K12" s="21"/>
      <c r="L12" s="21"/>
      <c r="M12" s="22"/>
      <c r="N12" s="50"/>
    </row>
    <row r="14" spans="1:14" x14ac:dyDescent="0.25">
      <c r="A14" s="32" t="s">
        <v>7</v>
      </c>
      <c r="B14" s="32"/>
      <c r="C14" s="32" t="s">
        <v>113</v>
      </c>
      <c r="D14" s="32"/>
      <c r="E14" s="32"/>
      <c r="F14" s="32"/>
      <c r="N14" s="51"/>
    </row>
    <row r="15" spans="1:14" x14ac:dyDescent="0.25">
      <c r="A15" s="32" t="s">
        <v>105</v>
      </c>
      <c r="B15" s="32"/>
      <c r="C15" s="32"/>
      <c r="D15" s="32"/>
      <c r="E15" s="32"/>
      <c r="F15" s="32"/>
    </row>
    <row r="17" spans="1:14" x14ac:dyDescent="0.25">
      <c r="A17" s="23" t="s">
        <v>8</v>
      </c>
      <c r="B17" s="24" t="s">
        <v>9</v>
      </c>
      <c r="C17" s="24"/>
      <c r="D17" s="24"/>
      <c r="E17" s="24"/>
      <c r="F17" s="24"/>
      <c r="G17" s="24"/>
      <c r="H17" s="24"/>
      <c r="I17" s="24"/>
      <c r="J17" s="24"/>
      <c r="K17" s="24"/>
      <c r="L17" s="24"/>
      <c r="M17" s="24"/>
      <c r="N17" s="25"/>
    </row>
    <row r="18" spans="1:14" x14ac:dyDescent="0.25">
      <c r="A18" s="26" t="s">
        <v>10</v>
      </c>
      <c r="B18" s="27" t="s">
        <v>11</v>
      </c>
      <c r="C18" s="27"/>
      <c r="D18" s="27"/>
      <c r="E18" s="27"/>
      <c r="F18" s="27"/>
      <c r="G18" s="27"/>
      <c r="H18" s="27"/>
      <c r="I18" s="27"/>
      <c r="J18" s="27"/>
      <c r="K18" s="27"/>
      <c r="L18" s="27"/>
      <c r="M18" s="27"/>
      <c r="N18" s="28"/>
    </row>
    <row r="19" spans="1:14" x14ac:dyDescent="0.25">
      <c r="A19" s="26" t="s">
        <v>12</v>
      </c>
      <c r="B19" s="27" t="s">
        <v>13</v>
      </c>
      <c r="C19" s="27"/>
      <c r="D19" s="27"/>
      <c r="E19" s="27"/>
      <c r="F19" s="27"/>
      <c r="G19" s="27"/>
      <c r="H19" s="27"/>
      <c r="I19" s="27"/>
      <c r="J19" s="27"/>
      <c r="K19" s="27"/>
      <c r="L19" s="27"/>
      <c r="M19" s="27"/>
      <c r="N19" s="28"/>
    </row>
    <row r="20" spans="1:14" x14ac:dyDescent="0.25">
      <c r="A20" s="26" t="s">
        <v>14</v>
      </c>
      <c r="B20" s="27" t="s">
        <v>19</v>
      </c>
      <c r="C20" s="27"/>
      <c r="D20" s="27"/>
      <c r="E20" s="27"/>
      <c r="F20" s="27"/>
      <c r="G20" s="27"/>
      <c r="H20" s="27"/>
      <c r="I20" s="27"/>
      <c r="J20" s="27"/>
      <c r="K20" s="27"/>
      <c r="L20" s="27"/>
      <c r="M20" s="27"/>
      <c r="N20" s="28"/>
    </row>
    <row r="21" spans="1:14" x14ac:dyDescent="0.25">
      <c r="A21" s="26"/>
      <c r="B21" s="27" t="s">
        <v>15</v>
      </c>
      <c r="C21" s="27"/>
      <c r="D21" s="27"/>
      <c r="E21" s="27"/>
      <c r="F21" s="27"/>
      <c r="G21" s="27"/>
      <c r="H21" s="27"/>
      <c r="I21" s="27"/>
      <c r="J21" s="27"/>
      <c r="K21" s="27"/>
      <c r="L21" s="27"/>
      <c r="M21" s="27"/>
      <c r="N21" s="28"/>
    </row>
    <row r="22" spans="1:14" x14ac:dyDescent="0.25">
      <c r="A22" s="26" t="s">
        <v>16</v>
      </c>
      <c r="B22" s="27" t="s">
        <v>20</v>
      </c>
      <c r="C22" s="27"/>
      <c r="D22" s="27"/>
      <c r="E22" s="27"/>
      <c r="F22" s="27"/>
      <c r="G22" s="27"/>
      <c r="H22" s="27"/>
      <c r="I22" s="27"/>
      <c r="J22" s="27"/>
      <c r="K22" s="27"/>
      <c r="L22" s="27"/>
      <c r="M22" s="27"/>
      <c r="N22" s="28"/>
    </row>
    <row r="23" spans="1:14" x14ac:dyDescent="0.25">
      <c r="A23" s="26"/>
      <c r="B23" s="27" t="s">
        <v>15</v>
      </c>
      <c r="C23" s="27"/>
      <c r="D23" s="27"/>
      <c r="E23" s="27"/>
      <c r="F23" s="27"/>
      <c r="G23" s="27"/>
      <c r="H23" s="27"/>
      <c r="I23" s="27"/>
      <c r="J23" s="27"/>
      <c r="K23" s="27"/>
      <c r="L23" s="27"/>
      <c r="M23" s="27"/>
      <c r="N23" s="28"/>
    </row>
    <row r="24" spans="1:14" x14ac:dyDescent="0.25">
      <c r="A24" s="26" t="s">
        <v>17</v>
      </c>
      <c r="B24" s="27" t="s">
        <v>18</v>
      </c>
      <c r="C24" s="27"/>
      <c r="D24" s="27"/>
      <c r="E24" s="27"/>
      <c r="F24" s="27"/>
      <c r="G24" s="27"/>
      <c r="H24" s="27"/>
      <c r="I24" s="27"/>
      <c r="J24" s="27"/>
      <c r="K24" s="27"/>
      <c r="L24" s="27"/>
      <c r="M24" s="27"/>
      <c r="N24" s="28"/>
    </row>
    <row r="25" spans="1:14" x14ac:dyDescent="0.25">
      <c r="A25" s="26"/>
      <c r="B25" s="27" t="s">
        <v>21</v>
      </c>
      <c r="C25" s="27"/>
      <c r="D25" s="27"/>
      <c r="E25" s="27"/>
      <c r="F25" s="27"/>
      <c r="G25" s="27"/>
      <c r="H25" s="27"/>
      <c r="I25" s="27"/>
      <c r="J25" s="27"/>
      <c r="K25" s="27"/>
      <c r="L25" s="27"/>
      <c r="M25" s="27"/>
      <c r="N25" s="28"/>
    </row>
    <row r="26" spans="1:14" x14ac:dyDescent="0.25">
      <c r="A26" s="26" t="s">
        <v>22</v>
      </c>
      <c r="B26" s="27" t="s">
        <v>24</v>
      </c>
      <c r="C26" s="27"/>
      <c r="D26" s="27"/>
      <c r="E26" s="27"/>
      <c r="F26" s="27"/>
      <c r="G26" s="27"/>
      <c r="H26" s="27"/>
      <c r="I26" s="27"/>
      <c r="J26" s="27"/>
      <c r="K26" s="27"/>
      <c r="L26" s="27"/>
      <c r="M26" s="27"/>
      <c r="N26" s="28"/>
    </row>
    <row r="27" spans="1:14" x14ac:dyDescent="0.25">
      <c r="A27" s="29" t="s">
        <v>23</v>
      </c>
      <c r="B27" s="30" t="s">
        <v>73</v>
      </c>
      <c r="C27" s="30"/>
      <c r="D27" s="30"/>
      <c r="E27" s="30"/>
      <c r="F27" s="30"/>
      <c r="G27" s="30"/>
      <c r="H27" s="30"/>
      <c r="I27" s="30"/>
      <c r="J27" s="30"/>
      <c r="K27" s="30"/>
      <c r="L27" s="30"/>
      <c r="M27" s="30"/>
      <c r="N27" s="31"/>
    </row>
  </sheetData>
  <mergeCells count="1">
    <mergeCell ref="A1:N1"/>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Normal="100" workbookViewId="0">
      <selection activeCell="C9" sqref="C9"/>
    </sheetView>
  </sheetViews>
  <sheetFormatPr defaultColWidth="11" defaultRowHeight="15.75" x14ac:dyDescent="0.25"/>
  <cols>
    <col min="1" max="1" width="31.125" customWidth="1"/>
    <col min="2" max="2" width="112.75" customWidth="1"/>
    <col min="3" max="3" width="10.125" customWidth="1"/>
    <col min="4" max="4" width="12.5" customWidth="1"/>
    <col min="5" max="5" width="11.75" customWidth="1"/>
    <col min="6" max="6" width="12.5" customWidth="1"/>
    <col min="7" max="9" width="10.875" hidden="1" customWidth="1"/>
    <col min="10" max="10" width="10.875" customWidth="1"/>
  </cols>
  <sheetData>
    <row r="1" spans="1:5" ht="24.75" customHeight="1" x14ac:dyDescent="0.35">
      <c r="A1" s="132" t="s">
        <v>238</v>
      </c>
      <c r="B1" s="132"/>
    </row>
    <row r="2" spans="1:5" ht="15" customHeight="1" x14ac:dyDescent="0.25">
      <c r="B2" s="64"/>
    </row>
    <row r="3" spans="1:5" ht="15" customHeight="1" x14ac:dyDescent="0.25">
      <c r="A3" s="85" t="s">
        <v>25</v>
      </c>
      <c r="B3" s="89" t="s">
        <v>137</v>
      </c>
    </row>
    <row r="4" spans="1:5" ht="15" customHeight="1" x14ac:dyDescent="0.25">
      <c r="A4" s="86" t="s">
        <v>26</v>
      </c>
      <c r="B4" s="90"/>
    </row>
    <row r="5" spans="1:5" ht="15" customHeight="1" x14ac:dyDescent="0.25">
      <c r="A5" s="87" t="s">
        <v>135</v>
      </c>
      <c r="B5" s="90" t="s">
        <v>245</v>
      </c>
    </row>
    <row r="6" spans="1:5" ht="15" customHeight="1" x14ac:dyDescent="0.25">
      <c r="A6" s="87" t="s">
        <v>200</v>
      </c>
      <c r="B6" s="90" t="s">
        <v>246</v>
      </c>
      <c r="E6" s="1"/>
    </row>
    <row r="7" spans="1:5" ht="15" customHeight="1" x14ac:dyDescent="0.25">
      <c r="A7" s="87" t="s">
        <v>201</v>
      </c>
      <c r="B7" s="90" t="s">
        <v>247</v>
      </c>
      <c r="E7" s="1"/>
    </row>
    <row r="8" spans="1:5" ht="15" customHeight="1" x14ac:dyDescent="0.25">
      <c r="A8" s="87" t="s">
        <v>244</v>
      </c>
      <c r="B8" s="90" t="s">
        <v>248</v>
      </c>
      <c r="E8" s="1"/>
    </row>
    <row r="9" spans="1:5" ht="15" customHeight="1" x14ac:dyDescent="0.25">
      <c r="A9" s="86" t="s">
        <v>29</v>
      </c>
      <c r="B9" s="90" t="s">
        <v>136</v>
      </c>
      <c r="E9" s="1"/>
    </row>
    <row r="10" spans="1:5" ht="15" customHeight="1" x14ac:dyDescent="0.25">
      <c r="A10" s="17"/>
      <c r="B10" s="90"/>
      <c r="E10" s="1"/>
    </row>
    <row r="11" spans="1:5" ht="15" customHeight="1" x14ac:dyDescent="0.25">
      <c r="A11" s="17"/>
      <c r="B11" s="90"/>
      <c r="E11" s="1"/>
    </row>
    <row r="12" spans="1:5" ht="15" customHeight="1" x14ac:dyDescent="0.25">
      <c r="A12" s="88" t="s">
        <v>27</v>
      </c>
      <c r="B12" s="91" t="s">
        <v>28</v>
      </c>
    </row>
    <row r="13" spans="1:5" ht="29.25" customHeight="1" x14ac:dyDescent="0.25">
      <c r="B13" s="72" t="s">
        <v>243</v>
      </c>
    </row>
  </sheetData>
  <mergeCells count="1">
    <mergeCell ref="A1:B1"/>
  </mergeCells>
  <dataValidations count="2">
    <dataValidation type="list" allowBlank="1" showInputMessage="1" showErrorMessage="1" promptTitle="Measure Type" prompt="Please enter the category of the eMeasure being tested" sqref="B9">
      <formula1>$D$6:$D$11</formula1>
    </dataValidation>
    <dataValidation type="list" allowBlank="1" showInputMessage="1" showErrorMessage="1" promptTitle="Care Setting" prompt="Check ONLY the setting for which the measure was tested " sqref="B12">
      <formula1>$C$12:$C$28</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Normal="100" workbookViewId="0">
      <selection sqref="A1:L1"/>
    </sheetView>
  </sheetViews>
  <sheetFormatPr defaultColWidth="11" defaultRowHeight="12" x14ac:dyDescent="0.2"/>
  <cols>
    <col min="1" max="2" width="22.5" style="2" customWidth="1"/>
    <col min="3" max="3" width="22.125" style="2" customWidth="1"/>
    <col min="4" max="4" width="16.875" style="2" customWidth="1"/>
    <col min="5" max="5" width="5.625" style="2" customWidth="1"/>
    <col min="6" max="6" width="18.875" style="2" customWidth="1"/>
    <col min="7" max="7" width="5.625" style="2" customWidth="1"/>
    <col min="8" max="8" width="19" style="2" customWidth="1"/>
    <col min="9" max="9" width="5.625" style="2" customWidth="1"/>
    <col min="10" max="10" width="19.375" style="2" customWidth="1"/>
    <col min="11" max="11" width="4.625" style="2" customWidth="1"/>
    <col min="12" max="12" width="19.5" style="2" customWidth="1"/>
    <col min="13" max="13" width="11" style="2"/>
    <col min="14" max="14" width="0" style="2" hidden="1" customWidth="1"/>
    <col min="15" max="16384" width="11" style="2"/>
  </cols>
  <sheetData>
    <row r="1" spans="1:14" ht="26.25" customHeight="1" x14ac:dyDescent="0.2">
      <c r="A1" s="129" t="s">
        <v>238</v>
      </c>
      <c r="B1" s="129"/>
      <c r="C1" s="129"/>
      <c r="D1" s="129"/>
      <c r="E1" s="129"/>
      <c r="F1" s="129"/>
      <c r="G1" s="129"/>
      <c r="H1" s="129"/>
      <c r="I1" s="129"/>
      <c r="J1" s="129"/>
      <c r="K1" s="129"/>
      <c r="L1" s="129"/>
      <c r="M1" s="106"/>
      <c r="N1" s="106"/>
    </row>
    <row r="2" spans="1:14" ht="15.75" customHeight="1" x14ac:dyDescent="0.2">
      <c r="A2" s="9"/>
      <c r="B2" s="9"/>
      <c r="C2" s="9"/>
      <c r="D2" s="9"/>
      <c r="E2" s="118" t="s">
        <v>33</v>
      </c>
      <c r="F2" s="118"/>
      <c r="G2" s="118" t="s">
        <v>39</v>
      </c>
      <c r="H2" s="118"/>
      <c r="I2" s="118" t="s">
        <v>40</v>
      </c>
      <c r="J2" s="118"/>
      <c r="K2" s="116" t="s">
        <v>42</v>
      </c>
      <c r="L2" s="117"/>
    </row>
    <row r="3" spans="1:14" ht="62.25" customHeight="1" x14ac:dyDescent="0.2">
      <c r="A3" s="84" t="s">
        <v>30</v>
      </c>
      <c r="B3" s="84" t="s">
        <v>31</v>
      </c>
      <c r="C3" s="84" t="s">
        <v>32</v>
      </c>
      <c r="D3" s="84" t="s">
        <v>44</v>
      </c>
      <c r="E3" s="119" t="s">
        <v>38</v>
      </c>
      <c r="F3" s="119"/>
      <c r="G3" s="119" t="s">
        <v>106</v>
      </c>
      <c r="H3" s="119"/>
      <c r="I3" s="119" t="s">
        <v>41</v>
      </c>
      <c r="J3" s="119"/>
      <c r="K3" s="114" t="s">
        <v>43</v>
      </c>
      <c r="L3" s="115"/>
      <c r="N3" s="2">
        <v>1</v>
      </c>
    </row>
    <row r="4" spans="1:14" x14ac:dyDescent="0.2">
      <c r="A4" s="4"/>
      <c r="B4" s="4"/>
      <c r="C4" s="4"/>
      <c r="D4" s="4"/>
      <c r="E4" s="5" t="s">
        <v>36</v>
      </c>
      <c r="F4" s="6" t="s">
        <v>37</v>
      </c>
      <c r="G4" s="6" t="s">
        <v>36</v>
      </c>
      <c r="H4" s="6" t="s">
        <v>37</v>
      </c>
      <c r="I4" s="6" t="s">
        <v>36</v>
      </c>
      <c r="J4" s="6" t="s">
        <v>37</v>
      </c>
      <c r="K4" s="6" t="s">
        <v>36</v>
      </c>
      <c r="L4" s="6" t="s">
        <v>37</v>
      </c>
      <c r="N4" s="2">
        <v>2</v>
      </c>
    </row>
    <row r="5" spans="1:14" ht="1.5" customHeight="1" x14ac:dyDescent="0.2">
      <c r="A5" s="4"/>
      <c r="B5" s="4"/>
      <c r="C5" s="4"/>
      <c r="D5" s="4"/>
      <c r="E5" s="4"/>
      <c r="F5" s="4"/>
      <c r="G5" s="4"/>
      <c r="H5" s="4"/>
      <c r="I5" s="4"/>
      <c r="J5" s="4"/>
      <c r="K5" s="4"/>
      <c r="L5" s="4"/>
      <c r="N5" s="2">
        <v>3</v>
      </c>
    </row>
    <row r="6" spans="1:14" ht="18" customHeight="1" x14ac:dyDescent="0.2">
      <c r="A6" s="110" t="s">
        <v>234</v>
      </c>
      <c r="B6" s="108" t="s">
        <v>241</v>
      </c>
      <c r="C6" s="108" t="s">
        <v>142</v>
      </c>
      <c r="D6" s="7" t="s">
        <v>34</v>
      </c>
      <c r="E6" s="69">
        <v>3</v>
      </c>
      <c r="F6" s="70"/>
      <c r="G6" s="69">
        <v>3</v>
      </c>
      <c r="H6" s="70"/>
      <c r="I6" s="69">
        <v>3</v>
      </c>
      <c r="J6" s="70"/>
      <c r="K6" s="69">
        <v>3</v>
      </c>
      <c r="L6" s="70"/>
    </row>
    <row r="7" spans="1:14" ht="18" customHeight="1" x14ac:dyDescent="0.2">
      <c r="A7" s="111"/>
      <c r="B7" s="109"/>
      <c r="C7" s="109"/>
      <c r="D7" s="8" t="s">
        <v>35</v>
      </c>
      <c r="E7" s="69">
        <v>3</v>
      </c>
      <c r="F7" s="71"/>
      <c r="G7" s="69">
        <v>3</v>
      </c>
      <c r="H7" s="71"/>
      <c r="I7" s="69">
        <v>3</v>
      </c>
      <c r="J7" s="71"/>
      <c r="K7" s="69">
        <v>3</v>
      </c>
      <c r="L7" s="71"/>
    </row>
    <row r="8" spans="1:14" ht="18" customHeight="1" x14ac:dyDescent="0.2">
      <c r="A8" s="108" t="s">
        <v>210</v>
      </c>
      <c r="B8" s="108" t="s">
        <v>221</v>
      </c>
      <c r="C8" s="108" t="s">
        <v>167</v>
      </c>
      <c r="D8" s="7" t="s">
        <v>34</v>
      </c>
      <c r="E8" s="69">
        <v>3</v>
      </c>
      <c r="F8" s="70"/>
      <c r="G8" s="69">
        <v>3</v>
      </c>
      <c r="H8" s="70"/>
      <c r="I8" s="69">
        <v>3</v>
      </c>
      <c r="J8" s="70"/>
      <c r="K8" s="69">
        <v>3</v>
      </c>
      <c r="L8" s="70"/>
    </row>
    <row r="9" spans="1:14" ht="18" customHeight="1" x14ac:dyDescent="0.2">
      <c r="A9" s="109"/>
      <c r="B9" s="109"/>
      <c r="C9" s="109"/>
      <c r="D9" s="8" t="s">
        <v>35</v>
      </c>
      <c r="E9" s="69">
        <v>3</v>
      </c>
      <c r="F9" s="71"/>
      <c r="G9" s="69">
        <v>3</v>
      </c>
      <c r="H9" s="71"/>
      <c r="I9" s="69">
        <v>3</v>
      </c>
      <c r="J9" s="71"/>
      <c r="K9" s="69">
        <v>3</v>
      </c>
      <c r="L9" s="71"/>
    </row>
    <row r="10" spans="1:14" ht="18" customHeight="1" x14ac:dyDescent="0.2">
      <c r="A10" s="108" t="s">
        <v>211</v>
      </c>
      <c r="B10" s="108" t="s">
        <v>221</v>
      </c>
      <c r="C10" s="108" t="s">
        <v>167</v>
      </c>
      <c r="D10" s="7" t="s">
        <v>34</v>
      </c>
      <c r="E10" s="69">
        <v>3</v>
      </c>
      <c r="F10" s="70"/>
      <c r="G10" s="69">
        <v>3</v>
      </c>
      <c r="H10" s="70"/>
      <c r="I10" s="69">
        <v>3</v>
      </c>
      <c r="J10" s="70"/>
      <c r="K10" s="69">
        <v>3</v>
      </c>
      <c r="L10" s="70"/>
    </row>
    <row r="11" spans="1:14" ht="18" customHeight="1" x14ac:dyDescent="0.2">
      <c r="A11" s="109"/>
      <c r="B11" s="109"/>
      <c r="C11" s="109"/>
      <c r="D11" s="8" t="s">
        <v>35</v>
      </c>
      <c r="E11" s="69">
        <v>3</v>
      </c>
      <c r="F11" s="71"/>
      <c r="G11" s="69">
        <v>3</v>
      </c>
      <c r="H11" s="71"/>
      <c r="I11" s="69">
        <v>3</v>
      </c>
      <c r="J11" s="71"/>
      <c r="K11" s="69">
        <v>3</v>
      </c>
      <c r="L11" s="71"/>
    </row>
    <row r="12" spans="1:14" ht="18" customHeight="1" x14ac:dyDescent="0.2">
      <c r="A12" s="108" t="s">
        <v>212</v>
      </c>
      <c r="B12" s="108" t="s">
        <v>221</v>
      </c>
      <c r="C12" s="108" t="s">
        <v>167</v>
      </c>
      <c r="D12" s="7" t="s">
        <v>34</v>
      </c>
      <c r="E12" s="69">
        <v>3</v>
      </c>
      <c r="F12" s="70"/>
      <c r="G12" s="69">
        <v>3</v>
      </c>
      <c r="H12" s="70"/>
      <c r="I12" s="69">
        <v>3</v>
      </c>
      <c r="J12" s="70"/>
      <c r="K12" s="69">
        <v>3</v>
      </c>
      <c r="L12" s="70"/>
    </row>
    <row r="13" spans="1:14" ht="18" customHeight="1" x14ac:dyDescent="0.2">
      <c r="A13" s="109"/>
      <c r="B13" s="109"/>
      <c r="C13" s="109"/>
      <c r="D13" s="8" t="s">
        <v>35</v>
      </c>
      <c r="E13" s="69">
        <v>3</v>
      </c>
      <c r="F13" s="71"/>
      <c r="G13" s="69">
        <v>3</v>
      </c>
      <c r="H13" s="71"/>
      <c r="I13" s="69">
        <v>3</v>
      </c>
      <c r="J13" s="71"/>
      <c r="K13" s="69">
        <v>3</v>
      </c>
      <c r="L13" s="71"/>
    </row>
    <row r="14" spans="1:14" ht="18" customHeight="1" x14ac:dyDescent="0.2">
      <c r="A14" s="108" t="s">
        <v>213</v>
      </c>
      <c r="B14" s="108" t="s">
        <v>221</v>
      </c>
      <c r="C14" s="108" t="s">
        <v>167</v>
      </c>
      <c r="D14" s="7" t="s">
        <v>34</v>
      </c>
      <c r="E14" s="69">
        <v>3</v>
      </c>
      <c r="F14" s="70"/>
      <c r="G14" s="69">
        <v>3</v>
      </c>
      <c r="H14" s="70"/>
      <c r="I14" s="69">
        <v>3</v>
      </c>
      <c r="J14" s="70"/>
      <c r="K14" s="69">
        <v>3</v>
      </c>
      <c r="L14" s="70"/>
    </row>
    <row r="15" spans="1:14" ht="18" customHeight="1" x14ac:dyDescent="0.2">
      <c r="A15" s="109"/>
      <c r="B15" s="109"/>
      <c r="C15" s="109"/>
      <c r="D15" s="8" t="s">
        <v>35</v>
      </c>
      <c r="E15" s="69">
        <v>3</v>
      </c>
      <c r="F15" s="71"/>
      <c r="G15" s="69">
        <v>3</v>
      </c>
      <c r="H15" s="71"/>
      <c r="I15" s="69">
        <v>3</v>
      </c>
      <c r="J15" s="71"/>
      <c r="K15" s="69">
        <v>3</v>
      </c>
      <c r="L15" s="71"/>
    </row>
    <row r="16" spans="1:14" ht="18" customHeight="1" x14ac:dyDescent="0.2">
      <c r="A16" s="108" t="s">
        <v>214</v>
      </c>
      <c r="B16" s="108" t="s">
        <v>222</v>
      </c>
      <c r="C16" s="108" t="s">
        <v>242</v>
      </c>
      <c r="D16" s="7" t="s">
        <v>34</v>
      </c>
      <c r="E16" s="69">
        <v>3</v>
      </c>
      <c r="F16" s="70"/>
      <c r="G16" s="69">
        <v>3</v>
      </c>
      <c r="H16" s="70"/>
      <c r="I16" s="69">
        <v>3</v>
      </c>
      <c r="J16" s="70"/>
      <c r="K16" s="69">
        <v>3</v>
      </c>
      <c r="L16" s="70"/>
    </row>
    <row r="17" spans="1:12" ht="18" customHeight="1" x14ac:dyDescent="0.2">
      <c r="A17" s="109"/>
      <c r="B17" s="109"/>
      <c r="C17" s="109"/>
      <c r="D17" s="8" t="s">
        <v>35</v>
      </c>
      <c r="E17" s="69">
        <v>3</v>
      </c>
      <c r="F17" s="71"/>
      <c r="G17" s="69">
        <v>3</v>
      </c>
      <c r="H17" s="71"/>
      <c r="I17" s="69">
        <v>3</v>
      </c>
      <c r="J17" s="71"/>
      <c r="K17" s="69">
        <v>3</v>
      </c>
      <c r="L17" s="71"/>
    </row>
    <row r="18" spans="1:12" ht="18" customHeight="1" x14ac:dyDescent="0.2">
      <c r="A18" s="108" t="s">
        <v>215</v>
      </c>
      <c r="B18" s="108" t="s">
        <v>223</v>
      </c>
      <c r="C18" s="108" t="s">
        <v>230</v>
      </c>
      <c r="D18" s="7" t="s">
        <v>34</v>
      </c>
      <c r="E18" s="69">
        <v>3</v>
      </c>
      <c r="F18" s="70"/>
      <c r="G18" s="69">
        <v>3</v>
      </c>
      <c r="H18" s="70"/>
      <c r="I18" s="69">
        <v>3</v>
      </c>
      <c r="J18" s="70"/>
      <c r="K18" s="69">
        <v>3</v>
      </c>
      <c r="L18" s="70"/>
    </row>
    <row r="19" spans="1:12" ht="18" customHeight="1" x14ac:dyDescent="0.2">
      <c r="A19" s="109"/>
      <c r="B19" s="109"/>
      <c r="C19" s="109"/>
      <c r="D19" s="8" t="s">
        <v>35</v>
      </c>
      <c r="E19" s="69">
        <v>3</v>
      </c>
      <c r="F19" s="71"/>
      <c r="G19" s="69">
        <v>3</v>
      </c>
      <c r="H19" s="71"/>
      <c r="I19" s="69">
        <v>3</v>
      </c>
      <c r="J19" s="71"/>
      <c r="K19" s="69">
        <v>3</v>
      </c>
      <c r="L19" s="71"/>
    </row>
    <row r="20" spans="1:12" ht="18" customHeight="1" x14ac:dyDescent="0.2">
      <c r="A20" s="108" t="s">
        <v>216</v>
      </c>
      <c r="B20" s="108" t="s">
        <v>224</v>
      </c>
      <c r="C20" s="108" t="s">
        <v>226</v>
      </c>
      <c r="D20" s="7" t="s">
        <v>34</v>
      </c>
      <c r="E20" s="69">
        <v>3</v>
      </c>
      <c r="F20" s="70"/>
      <c r="G20" s="69">
        <v>3</v>
      </c>
      <c r="H20" s="70"/>
      <c r="I20" s="69">
        <v>3</v>
      </c>
      <c r="J20" s="70"/>
      <c r="K20" s="69">
        <v>3</v>
      </c>
      <c r="L20" s="70"/>
    </row>
    <row r="21" spans="1:12" ht="18" customHeight="1" x14ac:dyDescent="0.2">
      <c r="A21" s="109"/>
      <c r="B21" s="109"/>
      <c r="C21" s="109"/>
      <c r="D21" s="8" t="s">
        <v>35</v>
      </c>
      <c r="E21" s="69">
        <v>3</v>
      </c>
      <c r="F21" s="71"/>
      <c r="G21" s="69">
        <v>3</v>
      </c>
      <c r="H21" s="71"/>
      <c r="I21" s="69">
        <v>3</v>
      </c>
      <c r="J21" s="71"/>
      <c r="K21" s="69">
        <v>3</v>
      </c>
      <c r="L21" s="71"/>
    </row>
    <row r="22" spans="1:12" ht="18" customHeight="1" x14ac:dyDescent="0.2">
      <c r="A22" s="108" t="s">
        <v>217</v>
      </c>
      <c r="B22" s="108" t="s">
        <v>225</v>
      </c>
      <c r="C22" s="108" t="s">
        <v>229</v>
      </c>
      <c r="D22" s="7" t="s">
        <v>34</v>
      </c>
      <c r="E22" s="69">
        <v>3</v>
      </c>
      <c r="F22" s="70"/>
      <c r="G22" s="69">
        <v>3</v>
      </c>
      <c r="H22" s="70"/>
      <c r="I22" s="69">
        <v>3</v>
      </c>
      <c r="J22" s="70"/>
      <c r="K22" s="69">
        <v>3</v>
      </c>
      <c r="L22" s="70"/>
    </row>
    <row r="23" spans="1:12" ht="18" customHeight="1" x14ac:dyDescent="0.2">
      <c r="A23" s="109"/>
      <c r="B23" s="109"/>
      <c r="C23" s="109"/>
      <c r="D23" s="8" t="s">
        <v>35</v>
      </c>
      <c r="E23" s="69">
        <v>3</v>
      </c>
      <c r="F23" s="71"/>
      <c r="G23" s="69">
        <v>3</v>
      </c>
      <c r="H23" s="71"/>
      <c r="I23" s="69">
        <v>3</v>
      </c>
      <c r="J23" s="71"/>
      <c r="K23" s="69">
        <v>3</v>
      </c>
      <c r="L23" s="71"/>
    </row>
    <row r="24" spans="1:12" ht="18" customHeight="1" x14ac:dyDescent="0.2">
      <c r="A24" s="108" t="s">
        <v>218</v>
      </c>
      <c r="B24" s="108" t="s">
        <v>231</v>
      </c>
      <c r="C24" s="108" t="s">
        <v>228</v>
      </c>
      <c r="D24" s="7" t="s">
        <v>34</v>
      </c>
      <c r="E24" s="69">
        <v>3</v>
      </c>
      <c r="F24" s="70"/>
      <c r="G24" s="69">
        <v>3</v>
      </c>
      <c r="H24" s="70"/>
      <c r="I24" s="69">
        <v>3</v>
      </c>
      <c r="J24" s="70"/>
      <c r="K24" s="69">
        <v>3</v>
      </c>
      <c r="L24" s="70"/>
    </row>
    <row r="25" spans="1:12" ht="18" customHeight="1" x14ac:dyDescent="0.2">
      <c r="A25" s="109"/>
      <c r="B25" s="109"/>
      <c r="C25" s="109"/>
      <c r="D25" s="8" t="s">
        <v>35</v>
      </c>
      <c r="E25" s="69">
        <v>3</v>
      </c>
      <c r="F25" s="71"/>
      <c r="G25" s="69">
        <v>3</v>
      </c>
      <c r="H25" s="71"/>
      <c r="I25" s="69">
        <v>3</v>
      </c>
      <c r="J25" s="71"/>
      <c r="K25" s="69">
        <v>3</v>
      </c>
      <c r="L25" s="71"/>
    </row>
    <row r="26" spans="1:12" ht="18" customHeight="1" x14ac:dyDescent="0.2">
      <c r="A26" s="110" t="s">
        <v>235</v>
      </c>
      <c r="B26" s="108" t="s">
        <v>222</v>
      </c>
      <c r="C26" s="108" t="s">
        <v>138</v>
      </c>
      <c r="D26" s="7" t="s">
        <v>34</v>
      </c>
      <c r="E26" s="65">
        <v>3</v>
      </c>
      <c r="F26" s="70"/>
      <c r="G26" s="65">
        <v>3</v>
      </c>
      <c r="H26" s="70"/>
      <c r="I26" s="65">
        <v>3</v>
      </c>
      <c r="J26" s="70"/>
      <c r="K26" s="65">
        <v>3</v>
      </c>
      <c r="L26" s="70"/>
    </row>
    <row r="27" spans="1:12" ht="18" customHeight="1" x14ac:dyDescent="0.2">
      <c r="A27" s="111"/>
      <c r="B27" s="109"/>
      <c r="C27" s="109"/>
      <c r="D27" s="8" t="s">
        <v>35</v>
      </c>
      <c r="E27" s="69">
        <v>3</v>
      </c>
      <c r="F27" s="71"/>
      <c r="G27" s="69">
        <v>3</v>
      </c>
      <c r="H27" s="71"/>
      <c r="I27" s="69">
        <v>3</v>
      </c>
      <c r="J27" s="71"/>
      <c r="K27" s="69">
        <v>3</v>
      </c>
      <c r="L27" s="71"/>
    </row>
    <row r="28" spans="1:12" ht="18" customHeight="1" x14ac:dyDescent="0.2">
      <c r="A28" s="112" t="s">
        <v>239</v>
      </c>
      <c r="B28" s="110" t="s">
        <v>227</v>
      </c>
      <c r="C28" s="112" t="s">
        <v>138</v>
      </c>
      <c r="D28" s="73" t="s">
        <v>34</v>
      </c>
      <c r="E28" s="74">
        <v>3</v>
      </c>
      <c r="F28" s="75"/>
      <c r="G28" s="74">
        <v>3</v>
      </c>
      <c r="H28" s="75"/>
      <c r="I28" s="74">
        <v>3</v>
      </c>
      <c r="J28" s="75"/>
      <c r="K28" s="74">
        <v>3</v>
      </c>
      <c r="L28" s="75"/>
    </row>
    <row r="29" spans="1:12" ht="18" customHeight="1" x14ac:dyDescent="0.2">
      <c r="A29" s="113"/>
      <c r="B29" s="111"/>
      <c r="C29" s="113"/>
      <c r="D29" s="8" t="s">
        <v>35</v>
      </c>
      <c r="E29" s="69">
        <v>3</v>
      </c>
      <c r="F29" s="71"/>
      <c r="G29" s="69">
        <v>3</v>
      </c>
      <c r="H29" s="71"/>
      <c r="I29" s="69">
        <v>3</v>
      </c>
      <c r="J29" s="71"/>
      <c r="K29" s="69">
        <v>3</v>
      </c>
      <c r="L29" s="71"/>
    </row>
    <row r="30" spans="1:12" ht="18" customHeight="1" x14ac:dyDescent="0.2">
      <c r="A30" s="110" t="s">
        <v>236</v>
      </c>
      <c r="B30" s="108" t="s">
        <v>222</v>
      </c>
      <c r="C30" s="108" t="s">
        <v>140</v>
      </c>
      <c r="D30" s="7" t="s">
        <v>34</v>
      </c>
      <c r="E30" s="65">
        <v>3</v>
      </c>
      <c r="F30" s="70"/>
      <c r="G30" s="65">
        <v>3</v>
      </c>
      <c r="H30" s="70"/>
      <c r="I30" s="65">
        <v>3</v>
      </c>
      <c r="J30" s="70"/>
      <c r="K30" s="65">
        <v>3</v>
      </c>
      <c r="L30" s="70"/>
    </row>
    <row r="31" spans="1:12" ht="18" customHeight="1" x14ac:dyDescent="0.2">
      <c r="A31" s="111"/>
      <c r="B31" s="109"/>
      <c r="C31" s="109"/>
      <c r="D31" s="8" t="s">
        <v>35</v>
      </c>
      <c r="E31" s="69">
        <v>3</v>
      </c>
      <c r="F31" s="71"/>
      <c r="G31" s="69">
        <v>3</v>
      </c>
      <c r="H31" s="71"/>
      <c r="I31" s="69">
        <v>3</v>
      </c>
      <c r="J31" s="71"/>
      <c r="K31" s="69">
        <v>3</v>
      </c>
      <c r="L31" s="71"/>
    </row>
    <row r="32" spans="1:12" ht="18" customHeight="1" x14ac:dyDescent="0.2">
      <c r="A32" s="112" t="s">
        <v>240</v>
      </c>
      <c r="B32" s="110" t="s">
        <v>227</v>
      </c>
      <c r="C32" s="110" t="s">
        <v>140</v>
      </c>
      <c r="D32" s="73" t="s">
        <v>34</v>
      </c>
      <c r="E32" s="74">
        <v>3</v>
      </c>
      <c r="F32" s="75"/>
      <c r="G32" s="74">
        <v>3</v>
      </c>
      <c r="H32" s="75"/>
      <c r="I32" s="74">
        <v>3</v>
      </c>
      <c r="J32" s="75"/>
      <c r="K32" s="74">
        <v>3</v>
      </c>
      <c r="L32" s="75"/>
    </row>
    <row r="33" spans="1:12" ht="18" customHeight="1" x14ac:dyDescent="0.2">
      <c r="A33" s="113"/>
      <c r="B33" s="111"/>
      <c r="C33" s="111"/>
      <c r="D33" s="8" t="s">
        <v>35</v>
      </c>
      <c r="E33" s="69">
        <v>3</v>
      </c>
      <c r="F33" s="71"/>
      <c r="G33" s="69">
        <v>3</v>
      </c>
      <c r="H33" s="71"/>
      <c r="I33" s="69">
        <v>3</v>
      </c>
      <c r="J33" s="71"/>
      <c r="K33" s="69">
        <v>3</v>
      </c>
      <c r="L33" s="71"/>
    </row>
    <row r="34" spans="1:12" ht="18" customHeight="1" x14ac:dyDescent="0.2">
      <c r="A34" s="108" t="s">
        <v>233</v>
      </c>
      <c r="B34" s="108" t="s">
        <v>227</v>
      </c>
      <c r="C34" s="108" t="s">
        <v>186</v>
      </c>
      <c r="D34" s="7" t="s">
        <v>34</v>
      </c>
      <c r="E34" s="69">
        <v>3</v>
      </c>
      <c r="F34" s="70"/>
      <c r="G34" s="69">
        <v>3</v>
      </c>
      <c r="H34" s="70"/>
      <c r="I34" s="69">
        <v>3</v>
      </c>
      <c r="J34" s="70"/>
      <c r="K34" s="69">
        <v>3</v>
      </c>
      <c r="L34" s="70"/>
    </row>
    <row r="35" spans="1:12" ht="18" customHeight="1" x14ac:dyDescent="0.2">
      <c r="A35" s="109"/>
      <c r="B35" s="109"/>
      <c r="C35" s="109"/>
      <c r="D35" s="8" t="s">
        <v>35</v>
      </c>
      <c r="E35" s="69">
        <v>3</v>
      </c>
      <c r="F35" s="71"/>
      <c r="G35" s="69">
        <v>3</v>
      </c>
      <c r="H35" s="71"/>
      <c r="I35" s="69">
        <v>3</v>
      </c>
      <c r="J35" s="71"/>
      <c r="K35" s="69">
        <v>3</v>
      </c>
      <c r="L35" s="71"/>
    </row>
    <row r="36" spans="1:12" ht="18" customHeight="1" x14ac:dyDescent="0.2">
      <c r="A36" s="108" t="s">
        <v>232</v>
      </c>
      <c r="B36" s="108" t="s">
        <v>227</v>
      </c>
      <c r="C36" s="108" t="s">
        <v>186</v>
      </c>
      <c r="D36" s="7" t="s">
        <v>34</v>
      </c>
      <c r="E36" s="69">
        <v>3</v>
      </c>
      <c r="F36" s="70"/>
      <c r="G36" s="69">
        <v>3</v>
      </c>
      <c r="H36" s="70"/>
      <c r="I36" s="69">
        <v>3</v>
      </c>
      <c r="J36" s="70"/>
      <c r="K36" s="69">
        <v>3</v>
      </c>
      <c r="L36" s="70"/>
    </row>
    <row r="37" spans="1:12" ht="18" customHeight="1" x14ac:dyDescent="0.2">
      <c r="A37" s="109"/>
      <c r="B37" s="109"/>
      <c r="C37" s="109"/>
      <c r="D37" s="8" t="s">
        <v>35</v>
      </c>
      <c r="E37" s="69">
        <v>3</v>
      </c>
      <c r="F37" s="71"/>
      <c r="G37" s="69">
        <v>3</v>
      </c>
      <c r="H37" s="71"/>
      <c r="I37" s="69">
        <v>3</v>
      </c>
      <c r="J37" s="71"/>
      <c r="K37" s="69">
        <v>3</v>
      </c>
      <c r="L37" s="71"/>
    </row>
    <row r="38" spans="1:12" ht="18" customHeight="1" x14ac:dyDescent="0.2">
      <c r="A38" s="108" t="s">
        <v>219</v>
      </c>
      <c r="B38" s="108" t="s">
        <v>237</v>
      </c>
      <c r="C38" s="108" t="s">
        <v>192</v>
      </c>
      <c r="D38" s="7" t="s">
        <v>34</v>
      </c>
      <c r="E38" s="69">
        <v>3</v>
      </c>
      <c r="F38" s="70"/>
      <c r="G38" s="69">
        <v>3</v>
      </c>
      <c r="H38" s="70"/>
      <c r="I38" s="69">
        <v>3</v>
      </c>
      <c r="J38" s="70"/>
      <c r="K38" s="69">
        <v>3</v>
      </c>
      <c r="L38" s="70"/>
    </row>
    <row r="39" spans="1:12" ht="18" customHeight="1" x14ac:dyDescent="0.2">
      <c r="A39" s="109"/>
      <c r="B39" s="109"/>
      <c r="C39" s="109"/>
      <c r="D39" s="8" t="s">
        <v>35</v>
      </c>
      <c r="E39" s="69">
        <v>3</v>
      </c>
      <c r="F39" s="71"/>
      <c r="G39" s="69">
        <v>3</v>
      </c>
      <c r="H39" s="71"/>
      <c r="I39" s="69">
        <v>3</v>
      </c>
      <c r="J39" s="71"/>
      <c r="K39" s="69">
        <v>3</v>
      </c>
      <c r="L39" s="71"/>
    </row>
    <row r="40" spans="1:12" ht="18" customHeight="1" x14ac:dyDescent="0.2">
      <c r="A40" s="108" t="s">
        <v>220</v>
      </c>
      <c r="B40" s="108" t="s">
        <v>227</v>
      </c>
      <c r="C40" s="108" t="s">
        <v>192</v>
      </c>
      <c r="D40" s="7" t="s">
        <v>34</v>
      </c>
      <c r="E40" s="69">
        <v>3</v>
      </c>
      <c r="F40" s="70"/>
      <c r="G40" s="69">
        <v>3</v>
      </c>
      <c r="H40" s="70"/>
      <c r="I40" s="69">
        <v>3</v>
      </c>
      <c r="J40" s="70"/>
      <c r="K40" s="69">
        <v>3</v>
      </c>
      <c r="L40" s="70"/>
    </row>
    <row r="41" spans="1:12" ht="18" customHeight="1" x14ac:dyDescent="0.2">
      <c r="A41" s="109"/>
      <c r="B41" s="109"/>
      <c r="C41" s="109"/>
      <c r="D41" s="8" t="s">
        <v>35</v>
      </c>
      <c r="E41" s="69">
        <v>3</v>
      </c>
      <c r="F41" s="71"/>
      <c r="G41" s="69">
        <v>3</v>
      </c>
      <c r="H41" s="71"/>
      <c r="I41" s="69">
        <v>3</v>
      </c>
      <c r="J41" s="71"/>
      <c r="K41" s="69">
        <v>3</v>
      </c>
      <c r="L41" s="71"/>
    </row>
    <row r="42" spans="1:12" x14ac:dyDescent="0.2">
      <c r="E42" s="67"/>
      <c r="F42" s="67"/>
      <c r="G42" s="67"/>
      <c r="H42" s="67"/>
      <c r="I42" s="67"/>
      <c r="J42" s="67"/>
      <c r="K42" s="67"/>
      <c r="L42" s="67"/>
    </row>
  </sheetData>
  <mergeCells count="63">
    <mergeCell ref="A38:A39"/>
    <mergeCell ref="A40:A41"/>
    <mergeCell ref="A34:A35"/>
    <mergeCell ref="A1:L1"/>
    <mergeCell ref="B36:B37"/>
    <mergeCell ref="B26:B27"/>
    <mergeCell ref="A10:A11"/>
    <mergeCell ref="A12:A13"/>
    <mergeCell ref="A36:A37"/>
    <mergeCell ref="B10:B11"/>
    <mergeCell ref="B12:B13"/>
    <mergeCell ref="B14:B15"/>
    <mergeCell ref="B38:B39"/>
    <mergeCell ref="B40:B41"/>
    <mergeCell ref="C38:C39"/>
    <mergeCell ref="C40:C41"/>
    <mergeCell ref="A14:A15"/>
    <mergeCell ref="C34:C35"/>
    <mergeCell ref="C36:C37"/>
    <mergeCell ref="C16:C17"/>
    <mergeCell ref="C18:C19"/>
    <mergeCell ref="C20:C21"/>
    <mergeCell ref="C22:C23"/>
    <mergeCell ref="C24:C25"/>
    <mergeCell ref="B20:B21"/>
    <mergeCell ref="B22:B23"/>
    <mergeCell ref="B24:B25"/>
    <mergeCell ref="B34:B35"/>
    <mergeCell ref="A6:A7"/>
    <mergeCell ref="A8:A9"/>
    <mergeCell ref="G2:H2"/>
    <mergeCell ref="G3:H3"/>
    <mergeCell ref="I2:J2"/>
    <mergeCell ref="I3:J3"/>
    <mergeCell ref="E2:F2"/>
    <mergeCell ref="E3:F3"/>
    <mergeCell ref="K3:L3"/>
    <mergeCell ref="K2:L2"/>
    <mergeCell ref="C6:C7"/>
    <mergeCell ref="C8:C9"/>
    <mergeCell ref="B6:B7"/>
    <mergeCell ref="B8:B9"/>
    <mergeCell ref="C10:C11"/>
    <mergeCell ref="C12:C13"/>
    <mergeCell ref="C14:C15"/>
    <mergeCell ref="C26:C27"/>
    <mergeCell ref="C30:C31"/>
    <mergeCell ref="B16:B17"/>
    <mergeCell ref="B18:B19"/>
    <mergeCell ref="A24:A25"/>
    <mergeCell ref="C32:C33"/>
    <mergeCell ref="B32:B33"/>
    <mergeCell ref="A32:A33"/>
    <mergeCell ref="B28:B29"/>
    <mergeCell ref="C28:C29"/>
    <mergeCell ref="B30:B31"/>
    <mergeCell ref="A30:A31"/>
    <mergeCell ref="A28:A29"/>
    <mergeCell ref="A16:A17"/>
    <mergeCell ref="A18:A19"/>
    <mergeCell ref="A20:A21"/>
    <mergeCell ref="A22:A23"/>
    <mergeCell ref="A26:A27"/>
  </mergeCells>
  <dataValidations count="2">
    <dataValidation type="list" showInputMessage="1" showErrorMessage="1" promptTitle="Score" sqref="E6:E41">
      <formula1>$N$3:$N$5</formula1>
    </dataValidation>
    <dataValidation type="list" allowBlank="1" showInputMessage="1" showErrorMessage="1" promptTitle="Score" sqref="I6:I41 K6:K41 G6:G41">
      <formula1>$N$3:$N$5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96" zoomScaleNormal="96" zoomScalePageLayoutView="89" workbookViewId="0">
      <selection activeCell="N13" sqref="N13"/>
    </sheetView>
  </sheetViews>
  <sheetFormatPr defaultColWidth="8.875" defaultRowHeight="15.75" x14ac:dyDescent="0.25"/>
  <cols>
    <col min="1" max="1" width="48.875" customWidth="1"/>
    <col min="2" max="2" width="13.875" customWidth="1"/>
    <col min="3" max="3" width="12.125" customWidth="1"/>
    <col min="4" max="4" width="12.5" customWidth="1"/>
    <col min="5" max="5" width="10.375" customWidth="1"/>
    <col min="7" max="7" width="12.125" hidden="1" customWidth="1"/>
    <col min="8" max="9" width="11" hidden="1" customWidth="1"/>
    <col min="10" max="10" width="13.125" hidden="1" customWidth="1"/>
    <col min="11" max="11" width="0" hidden="1" customWidth="1"/>
    <col min="12" max="12" width="57" customWidth="1"/>
  </cols>
  <sheetData>
    <row r="1" spans="1:12" ht="21" x14ac:dyDescent="0.35">
      <c r="A1" s="120" t="s">
        <v>118</v>
      </c>
      <c r="B1" s="120"/>
      <c r="C1" s="120"/>
      <c r="D1" s="120"/>
      <c r="E1" s="120"/>
      <c r="G1" s="120" t="s">
        <v>127</v>
      </c>
      <c r="H1" s="120"/>
      <c r="I1" s="120"/>
      <c r="J1" s="120"/>
      <c r="K1" s="120"/>
      <c r="L1" s="120"/>
    </row>
    <row r="2" spans="1:12" ht="22.5" customHeight="1" x14ac:dyDescent="0.25">
      <c r="A2" s="79" t="s">
        <v>249</v>
      </c>
      <c r="B2" s="57" t="s">
        <v>33</v>
      </c>
      <c r="C2" s="57" t="s">
        <v>39</v>
      </c>
      <c r="D2" s="57" t="s">
        <v>40</v>
      </c>
      <c r="E2" s="57" t="s">
        <v>42</v>
      </c>
      <c r="G2" s="57" t="s">
        <v>126</v>
      </c>
      <c r="H2" s="57" t="s">
        <v>129</v>
      </c>
      <c r="I2" s="57" t="s">
        <v>130</v>
      </c>
      <c r="J2" s="57" t="s">
        <v>131</v>
      </c>
      <c r="K2" s="57" t="s">
        <v>132</v>
      </c>
      <c r="L2" s="57" t="s">
        <v>134</v>
      </c>
    </row>
    <row r="3" spans="1:12" x14ac:dyDescent="0.25">
      <c r="A3" s="63" t="str">
        <f>(Scorecard!A6)</f>
        <v>Diagnosis: Acute Myocardial Infarction</v>
      </c>
      <c r="B3">
        <f>(Scorecard!E6)</f>
        <v>3</v>
      </c>
      <c r="C3">
        <f>(Scorecard!G6)</f>
        <v>3</v>
      </c>
      <c r="D3">
        <f>(Scorecard!I6)</f>
        <v>3</v>
      </c>
      <c r="E3">
        <f>(Scorecard!K6)</f>
        <v>3</v>
      </c>
      <c r="G3" s="59">
        <f>AVERAGEIF(B3:E7, "&gt;0")</f>
        <v>3</v>
      </c>
      <c r="H3" s="59">
        <f>COUNTIF(B3:E7,"&lt;&gt;0")</f>
        <v>20</v>
      </c>
      <c r="I3" s="59">
        <f>SUM(3*H3)</f>
        <v>60</v>
      </c>
      <c r="J3" s="59">
        <f>COUNTIF(B3:E7,"3")</f>
        <v>20</v>
      </c>
      <c r="K3" s="59">
        <f>SUM(3*J3)</f>
        <v>60</v>
      </c>
      <c r="L3" s="60">
        <f>SUM(J3/H3)</f>
        <v>1</v>
      </c>
    </row>
    <row r="4" spans="1:12" x14ac:dyDescent="0.25">
      <c r="A4" s="63" t="str">
        <f>(Scorecard!A8)</f>
        <v>Encounter, Performed: hospital inpatient at admission</v>
      </c>
      <c r="B4">
        <f>(Scorecard!E8)</f>
        <v>3</v>
      </c>
      <c r="C4">
        <f>(Scorecard!G8)</f>
        <v>3</v>
      </c>
      <c r="D4">
        <f>(Scorecard!I8)</f>
        <v>3</v>
      </c>
      <c r="E4">
        <f>(Scorecard!K8)</f>
        <v>3</v>
      </c>
    </row>
    <row r="5" spans="1:12" x14ac:dyDescent="0.25">
      <c r="A5" s="63" t="str">
        <f>(Scorecard!A10)</f>
        <v>Encounter, Performed: hospital inpatient at discahrge</v>
      </c>
      <c r="B5">
        <f>(Scorecard!E10)</f>
        <v>3</v>
      </c>
      <c r="C5">
        <f>(Scorecard!G10)</f>
        <v>3</v>
      </c>
      <c r="D5">
        <f>(Scorecard!I10)</f>
        <v>3</v>
      </c>
      <c r="E5">
        <f>(Scorecard!K10)</f>
        <v>3</v>
      </c>
    </row>
    <row r="6" spans="1:12" x14ac:dyDescent="0.25">
      <c r="A6" s="63" t="str">
        <f>(Scorecard!A12)</f>
        <v>Admission date and time</v>
      </c>
      <c r="B6">
        <f>(Scorecard!E12)</f>
        <v>3</v>
      </c>
      <c r="C6">
        <f>(Scorecard!G12)</f>
        <v>3</v>
      </c>
      <c r="D6">
        <f>(Scorecard!I12)</f>
        <v>3</v>
      </c>
      <c r="E6">
        <f>(Scorecard!K12)</f>
        <v>3</v>
      </c>
    </row>
    <row r="7" spans="1:12" x14ac:dyDescent="0.25">
      <c r="A7" s="63" t="str">
        <f>(Scorecard!A14)</f>
        <v>Discharge date and time</v>
      </c>
      <c r="B7">
        <f>(Scorecard!E14)</f>
        <v>3</v>
      </c>
      <c r="C7">
        <f>(Scorecard!G14)</f>
        <v>3</v>
      </c>
      <c r="D7">
        <f>(Scorecard!I14)</f>
        <v>3</v>
      </c>
      <c r="E7">
        <f>(Scorecard!K14)</f>
        <v>3</v>
      </c>
    </row>
    <row r="8" spans="1:12" x14ac:dyDescent="0.25">
      <c r="A8" s="63" t="str">
        <f>(Scorecard!A16)</f>
        <v>Patient Characteristic: Birth Date</v>
      </c>
      <c r="B8">
        <f>(Scorecard!E16)</f>
        <v>3</v>
      </c>
      <c r="C8">
        <f>(Scorecard!G16)</f>
        <v>3</v>
      </c>
      <c r="D8">
        <f>(Scorecard!I16)</f>
        <v>3</v>
      </c>
      <c r="E8">
        <f>(Scorecard!K16)</f>
        <v>3</v>
      </c>
    </row>
    <row r="9" spans="1:12" x14ac:dyDescent="0.25">
      <c r="A9" s="63" t="str">
        <f>(Scorecard!A18)</f>
        <v>Patient Characteristic: Ethnicity: Ethnicity</v>
      </c>
      <c r="B9">
        <f>(Scorecard!E18)</f>
        <v>3</v>
      </c>
      <c r="C9">
        <f>(Scorecard!G18)</f>
        <v>3</v>
      </c>
      <c r="D9">
        <f>(Scorecard!I18)</f>
        <v>3</v>
      </c>
      <c r="E9">
        <f>(Scorecard!K18)</f>
        <v>3</v>
      </c>
    </row>
    <row r="10" spans="1:12" x14ac:dyDescent="0.25">
      <c r="A10" s="63" t="str">
        <f>(Scorecard!A20)</f>
        <v>Patient Characteristic: Payer: Payer</v>
      </c>
      <c r="B10">
        <f>(Scorecard!E20)</f>
        <v>3</v>
      </c>
      <c r="C10">
        <f>(Scorecard!G20)</f>
        <v>3</v>
      </c>
      <c r="D10">
        <f>(Scorecard!I20)</f>
        <v>3</v>
      </c>
      <c r="E10">
        <f>(Scorecard!K20)</f>
        <v>3</v>
      </c>
    </row>
    <row r="11" spans="1:12" x14ac:dyDescent="0.25">
      <c r="A11" s="63" t="str">
        <f>(Scorecard!A22)</f>
        <v>Patient Characteristic: Race: Race</v>
      </c>
      <c r="B11">
        <f>(Scorecard!E22)</f>
        <v>3</v>
      </c>
      <c r="C11">
        <f>(Scorecard!G22)</f>
        <v>3</v>
      </c>
      <c r="D11">
        <f>(Scorecard!I22)</f>
        <v>3</v>
      </c>
      <c r="E11">
        <f>(Scorecard!K22)</f>
        <v>3</v>
      </c>
    </row>
    <row r="12" spans="1:12" x14ac:dyDescent="0.25">
      <c r="A12" s="63" t="str">
        <f>(Scorecard!A24)</f>
        <v>Administrative Gender (HL7 V3)</v>
      </c>
      <c r="B12">
        <f>(Scorecard!E24)</f>
        <v>3</v>
      </c>
      <c r="C12">
        <f>(Scorecard!G24)</f>
        <v>3</v>
      </c>
      <c r="D12">
        <f>(Scorecard!I24)</f>
        <v>3</v>
      </c>
      <c r="E12">
        <f>(Scorecard!K24)</f>
        <v>3</v>
      </c>
    </row>
    <row r="13" spans="1:12" x14ac:dyDescent="0.25">
      <c r="A13" s="63" t="str">
        <f>(Scorecard!A26)</f>
        <v>Physical exam, performed: Heart Rate</v>
      </c>
      <c r="B13">
        <f>(Scorecard!E26)</f>
        <v>3</v>
      </c>
      <c r="C13">
        <f>(Scorecard!G26)</f>
        <v>3</v>
      </c>
      <c r="D13">
        <f>(Scorecard!I26)</f>
        <v>3</v>
      </c>
      <c r="E13">
        <f>(Scorecard!K26)</f>
        <v>3</v>
      </c>
    </row>
    <row r="14" spans="1:12" x14ac:dyDescent="0.25">
      <c r="A14" s="63" t="str">
        <f>(Scorecard!A28)</f>
        <v>Heart Rate test result (BPM)</v>
      </c>
      <c r="B14">
        <v>3</v>
      </c>
      <c r="C14">
        <v>3</v>
      </c>
      <c r="D14">
        <v>3</v>
      </c>
      <c r="E14">
        <v>3</v>
      </c>
    </row>
    <row r="15" spans="1:12" x14ac:dyDescent="0.25">
      <c r="A15" s="63" t="str">
        <f>(Scorecard!A30)</f>
        <v>Physical exam, performed: Systolic Blood Pressure</v>
      </c>
      <c r="B15">
        <f>(Scorecard!E30)</f>
        <v>3</v>
      </c>
      <c r="C15">
        <f>(Scorecard!G30)</f>
        <v>3</v>
      </c>
      <c r="D15">
        <f>(Scorecard!I30)</f>
        <v>3</v>
      </c>
      <c r="E15">
        <f>(Scorecard!K30)</f>
        <v>3</v>
      </c>
    </row>
    <row r="16" spans="1:12" x14ac:dyDescent="0.25">
      <c r="A16" s="63" t="str">
        <f>(Scorecard!A32)</f>
        <v>Systolic Blood Pressure test result (mmHg)</v>
      </c>
      <c r="B16">
        <v>3</v>
      </c>
      <c r="C16">
        <v>3</v>
      </c>
      <c r="D16">
        <v>3</v>
      </c>
      <c r="E16">
        <v>3</v>
      </c>
    </row>
    <row r="17" spans="1:12" x14ac:dyDescent="0.25">
      <c r="A17" s="63" t="str">
        <f>(Scorecard!A34)</f>
        <v>Laboratory test, Performed: creatinine</v>
      </c>
      <c r="B17">
        <f>(Scorecard!E34)</f>
        <v>3</v>
      </c>
      <c r="C17">
        <f>(Scorecard!G34)</f>
        <v>3</v>
      </c>
      <c r="D17">
        <f>(Scorecard!I34)</f>
        <v>3</v>
      </c>
      <c r="E17">
        <f>(Scorecard!K34)</f>
        <v>3</v>
      </c>
    </row>
    <row r="18" spans="1:12" x14ac:dyDescent="0.25">
      <c r="A18" s="63" t="str">
        <f>(Scorecard!A36)</f>
        <v>Creatinine test result (mg/dL)</v>
      </c>
      <c r="B18">
        <f>(Scorecard!E36)</f>
        <v>3</v>
      </c>
      <c r="C18">
        <f>(Scorecard!G36)</f>
        <v>3</v>
      </c>
      <c r="D18">
        <f>(Scorecard!I36)</f>
        <v>3</v>
      </c>
      <c r="E18">
        <f>(Scorecard!K36)</f>
        <v>3</v>
      </c>
    </row>
    <row r="19" spans="1:12" x14ac:dyDescent="0.25">
      <c r="A19" s="63" t="str">
        <f>(Scorecard!A38)</f>
        <v>Laboratory test, Performed: troponin</v>
      </c>
      <c r="B19">
        <f>(Scorecard!E38)</f>
        <v>3</v>
      </c>
      <c r="C19">
        <f>(Scorecard!G38)</f>
        <v>3</v>
      </c>
      <c r="D19">
        <f>(Scorecard!I38)</f>
        <v>3</v>
      </c>
      <c r="E19">
        <f>(Scorecard!K38)</f>
        <v>3</v>
      </c>
    </row>
    <row r="20" spans="1:12" x14ac:dyDescent="0.25">
      <c r="A20" s="63" t="str">
        <f>(Scorecard!A40)</f>
        <v>Troponin test result (ng/mL)</v>
      </c>
      <c r="B20">
        <f>(Scorecard!E40)</f>
        <v>3</v>
      </c>
      <c r="C20">
        <f>(Scorecard!G40)</f>
        <v>3</v>
      </c>
      <c r="D20">
        <f>(Scorecard!I40)</f>
        <v>3</v>
      </c>
      <c r="E20">
        <f>(Scorecard!K40)</f>
        <v>3</v>
      </c>
    </row>
    <row r="21" spans="1:12" ht="24" x14ac:dyDescent="0.35">
      <c r="A21" s="80" t="s">
        <v>127</v>
      </c>
      <c r="B21" s="81" t="s">
        <v>33</v>
      </c>
      <c r="C21" s="81" t="s">
        <v>39</v>
      </c>
      <c r="D21" s="81" t="s">
        <v>40</v>
      </c>
      <c r="E21" s="81" t="s">
        <v>42</v>
      </c>
    </row>
    <row r="22" spans="1:12" hidden="1" x14ac:dyDescent="0.25">
      <c r="A22" s="54" t="s">
        <v>120</v>
      </c>
      <c r="B22">
        <f>SUM(B3:B7)</f>
        <v>15</v>
      </c>
      <c r="C22">
        <f>SUM(C3:C7)</f>
        <v>15</v>
      </c>
      <c r="D22">
        <f>SUM(D3:D7)</f>
        <v>15</v>
      </c>
      <c r="E22">
        <f>SUM(E3:E7)</f>
        <v>15</v>
      </c>
    </row>
    <row r="23" spans="1:12" x14ac:dyDescent="0.25">
      <c r="A23" s="55" t="s">
        <v>121</v>
      </c>
      <c r="B23">
        <f>AVERAGEIF(B3:B20, "&gt;0")</f>
        <v>3</v>
      </c>
      <c r="C23">
        <f>AVERAGEIF(C3:C20, "&gt;0")</f>
        <v>3</v>
      </c>
      <c r="D23">
        <f>AVERAGEIF(D3:D20, "&gt;0")</f>
        <v>3</v>
      </c>
      <c r="E23">
        <f>AVERAGEIF(E3:E20, "&gt;0")</f>
        <v>3</v>
      </c>
    </row>
    <row r="24" spans="1:12" x14ac:dyDescent="0.25">
      <c r="A24" s="55" t="s">
        <v>122</v>
      </c>
      <c r="B24">
        <f>COUNTIF(B3:B20,"3")</f>
        <v>18</v>
      </c>
      <c r="C24">
        <f>COUNTIF(C3:C20,"3")</f>
        <v>18</v>
      </c>
      <c r="D24">
        <f>COUNTIF(D3:D20,"3")</f>
        <v>18</v>
      </c>
      <c r="E24">
        <f>COUNTIF(E3:E20,"3")</f>
        <v>18</v>
      </c>
    </row>
    <row r="25" spans="1:12" x14ac:dyDescent="0.25">
      <c r="A25" s="55" t="s">
        <v>123</v>
      </c>
      <c r="B25">
        <f>COUNTIF(A3:A20,"&lt;&gt;0")</f>
        <v>18</v>
      </c>
      <c r="C25">
        <f>COUNTIF(B3:B20,"&lt;&gt;0")</f>
        <v>18</v>
      </c>
      <c r="D25">
        <f>COUNTIF(C3:C20,"&lt;&gt;0")</f>
        <v>18</v>
      </c>
      <c r="E25">
        <f>COUNTIF(D3:D20,"&lt;&gt;0")</f>
        <v>18</v>
      </c>
    </row>
    <row r="26" spans="1:12" ht="18.75" customHeight="1" thickBot="1" x14ac:dyDescent="0.3">
      <c r="A26" s="62" t="s">
        <v>124</v>
      </c>
      <c r="B26" s="61">
        <f>SUM(B24/B25)</f>
        <v>1</v>
      </c>
      <c r="C26" s="61">
        <f t="shared" ref="C26:E26" si="0">SUM(C24/C25)</f>
        <v>1</v>
      </c>
      <c r="D26" s="61">
        <f t="shared" si="0"/>
        <v>1</v>
      </c>
      <c r="E26" s="61">
        <f t="shared" si="0"/>
        <v>1</v>
      </c>
      <c r="F26" s="56"/>
    </row>
    <row r="27" spans="1:12" ht="16.5" thickTop="1" x14ac:dyDescent="0.25">
      <c r="A27" s="53"/>
    </row>
    <row r="28" spans="1:12" ht="15.75" customHeight="1" thickBot="1" x14ac:dyDescent="0.3">
      <c r="A28" s="56"/>
      <c r="B28" s="56"/>
      <c r="C28" s="56"/>
      <c r="D28" s="56"/>
      <c r="E28" s="56"/>
      <c r="F28" s="56"/>
      <c r="L28" s="56"/>
    </row>
    <row r="29" spans="1:12" ht="21.75" thickTop="1" x14ac:dyDescent="0.35">
      <c r="A29" s="107" t="s">
        <v>119</v>
      </c>
      <c r="B29" s="107"/>
      <c r="C29" s="107"/>
      <c r="D29" s="107"/>
      <c r="E29" s="107"/>
    </row>
    <row r="30" spans="1:12" ht="24" x14ac:dyDescent="0.35">
      <c r="A30" s="82" t="s">
        <v>249</v>
      </c>
      <c r="B30" s="58" t="s">
        <v>33</v>
      </c>
      <c r="C30" s="58" t="s">
        <v>39</v>
      </c>
      <c r="D30" s="58" t="s">
        <v>40</v>
      </c>
      <c r="E30" s="58" t="s">
        <v>42</v>
      </c>
      <c r="G30" s="120" t="s">
        <v>128</v>
      </c>
      <c r="H30" s="120"/>
      <c r="I30" s="120"/>
      <c r="J30" s="120"/>
      <c r="K30" s="120"/>
      <c r="L30" s="120"/>
    </row>
    <row r="31" spans="1:12" ht="18.75" customHeight="1" x14ac:dyDescent="0.25">
      <c r="A31" s="63" t="str">
        <f>(Scorecard!A6)</f>
        <v>Diagnosis: Acute Myocardial Infarction</v>
      </c>
      <c r="B31">
        <f>(Scorecard!E7)</f>
        <v>3</v>
      </c>
      <c r="C31">
        <f>(Scorecard!G7)</f>
        <v>3</v>
      </c>
      <c r="D31">
        <f>(Scorecard!I6)</f>
        <v>3</v>
      </c>
      <c r="E31">
        <f>(Scorecard!K7)</f>
        <v>3</v>
      </c>
      <c r="G31" s="57" t="s">
        <v>126</v>
      </c>
      <c r="H31" s="57" t="s">
        <v>129</v>
      </c>
      <c r="I31" s="57" t="s">
        <v>130</v>
      </c>
      <c r="J31" s="57" t="s">
        <v>131</v>
      </c>
      <c r="K31" s="57" t="s">
        <v>132</v>
      </c>
      <c r="L31" s="57" t="s">
        <v>133</v>
      </c>
    </row>
    <row r="32" spans="1:12" x14ac:dyDescent="0.25">
      <c r="A32" s="63" t="str">
        <f>(Scorecard!A8)</f>
        <v>Encounter, Performed: hospital inpatient at admission</v>
      </c>
      <c r="B32">
        <f>(Scorecard!E9)</f>
        <v>3</v>
      </c>
      <c r="C32">
        <f>(Scorecard!G9)</f>
        <v>3</v>
      </c>
      <c r="D32">
        <f>(Scorecard!I8)</f>
        <v>3</v>
      </c>
      <c r="E32">
        <f>(Scorecard!K9)</f>
        <v>3</v>
      </c>
      <c r="G32" s="59">
        <f>AVERAGEIF(B31:E46, "&gt;0")</f>
        <v>3</v>
      </c>
      <c r="H32" s="59">
        <f>COUNTIF(B31:E46,"&lt;&gt;0")</f>
        <v>64</v>
      </c>
      <c r="I32" s="59">
        <f>SUM(3*H32)</f>
        <v>192</v>
      </c>
      <c r="J32" s="59">
        <f>COUNTIF(B31:E46,"3")</f>
        <v>64</v>
      </c>
      <c r="K32" s="59">
        <f>SUM(3*J32)</f>
        <v>192</v>
      </c>
      <c r="L32" s="60">
        <f>SUM(J32/H32)</f>
        <v>1</v>
      </c>
    </row>
    <row r="33" spans="1:5" x14ac:dyDescent="0.25">
      <c r="A33" s="63" t="str">
        <f>(Scorecard!A10)</f>
        <v>Encounter, Performed: hospital inpatient at discahrge</v>
      </c>
      <c r="B33">
        <f>(Scorecard!E11)</f>
        <v>3</v>
      </c>
      <c r="C33">
        <f>(Scorecard!G11)</f>
        <v>3</v>
      </c>
      <c r="D33">
        <f>(Scorecard!I10)</f>
        <v>3</v>
      </c>
      <c r="E33">
        <f>(Scorecard!K11)</f>
        <v>3</v>
      </c>
    </row>
    <row r="34" spans="1:5" x14ac:dyDescent="0.25">
      <c r="A34" s="63" t="str">
        <f>(Scorecard!A12)</f>
        <v>Admission date and time</v>
      </c>
      <c r="B34">
        <f>(Scorecard!E13)</f>
        <v>3</v>
      </c>
      <c r="C34">
        <f>(Scorecard!G13)</f>
        <v>3</v>
      </c>
      <c r="D34">
        <f>(Scorecard!I12)</f>
        <v>3</v>
      </c>
      <c r="E34">
        <f>(Scorecard!K13)</f>
        <v>3</v>
      </c>
    </row>
    <row r="35" spans="1:5" x14ac:dyDescent="0.25">
      <c r="A35" s="63" t="str">
        <f>(Scorecard!A14)</f>
        <v>Discharge date and time</v>
      </c>
      <c r="B35">
        <f>(Scorecard!E15)</f>
        <v>3</v>
      </c>
      <c r="C35">
        <f>(Scorecard!G15)</f>
        <v>3</v>
      </c>
      <c r="D35">
        <f>(Scorecard!I14)</f>
        <v>3</v>
      </c>
      <c r="E35">
        <f>(Scorecard!K15)</f>
        <v>3</v>
      </c>
    </row>
    <row r="36" spans="1:5" x14ac:dyDescent="0.25">
      <c r="A36" s="63" t="str">
        <f>(Scorecard!A16)</f>
        <v>Patient Characteristic: Birth Date</v>
      </c>
      <c r="B36">
        <f>(Scorecard!E17)</f>
        <v>3</v>
      </c>
      <c r="C36">
        <f>(Scorecard!G17)</f>
        <v>3</v>
      </c>
      <c r="D36">
        <f>(Scorecard!I16)</f>
        <v>3</v>
      </c>
      <c r="E36">
        <f>(Scorecard!K17)</f>
        <v>3</v>
      </c>
    </row>
    <row r="37" spans="1:5" x14ac:dyDescent="0.25">
      <c r="A37" s="63" t="str">
        <f>(Scorecard!A18)</f>
        <v>Patient Characteristic: Ethnicity: Ethnicity</v>
      </c>
      <c r="B37">
        <f>(Scorecard!E19)</f>
        <v>3</v>
      </c>
      <c r="C37">
        <f>(Scorecard!G19)</f>
        <v>3</v>
      </c>
      <c r="D37">
        <f>(Scorecard!I18)</f>
        <v>3</v>
      </c>
      <c r="E37">
        <f>(Scorecard!K19)</f>
        <v>3</v>
      </c>
    </row>
    <row r="38" spans="1:5" x14ac:dyDescent="0.25">
      <c r="A38" s="63" t="str">
        <f>(Scorecard!A20)</f>
        <v>Patient Characteristic: Payer: Payer</v>
      </c>
      <c r="B38">
        <f>(Scorecard!E21)</f>
        <v>3</v>
      </c>
      <c r="C38">
        <f>(Scorecard!G21)</f>
        <v>3</v>
      </c>
      <c r="D38">
        <f>(Scorecard!I20)</f>
        <v>3</v>
      </c>
      <c r="E38">
        <f>(Scorecard!K21)</f>
        <v>3</v>
      </c>
    </row>
    <row r="39" spans="1:5" x14ac:dyDescent="0.25">
      <c r="A39" s="63" t="str">
        <f>(Scorecard!A22)</f>
        <v>Patient Characteristic: Race: Race</v>
      </c>
      <c r="B39">
        <f>(Scorecard!E23)</f>
        <v>3</v>
      </c>
      <c r="C39">
        <f>(Scorecard!G23)</f>
        <v>3</v>
      </c>
      <c r="D39">
        <f>(Scorecard!I22)</f>
        <v>3</v>
      </c>
      <c r="E39">
        <f>(Scorecard!K23)</f>
        <v>3</v>
      </c>
    </row>
    <row r="40" spans="1:5" x14ac:dyDescent="0.25">
      <c r="A40" s="63" t="str">
        <f>(Scorecard!A24)</f>
        <v>Administrative Gender (HL7 V3)</v>
      </c>
      <c r="B40">
        <f>(Scorecard!E25)</f>
        <v>3</v>
      </c>
      <c r="C40">
        <f>(Scorecard!G25)</f>
        <v>3</v>
      </c>
      <c r="D40">
        <f>(Scorecard!I24)</f>
        <v>3</v>
      </c>
      <c r="E40">
        <f>(Scorecard!K25)</f>
        <v>3</v>
      </c>
    </row>
    <row r="41" spans="1:5" x14ac:dyDescent="0.25">
      <c r="A41" s="63" t="str">
        <f>(Scorecard!A26)</f>
        <v>Physical exam, performed: Heart Rate</v>
      </c>
      <c r="B41">
        <f>(Scorecard!E27)</f>
        <v>3</v>
      </c>
      <c r="C41">
        <f>(Scorecard!G27)</f>
        <v>3</v>
      </c>
      <c r="D41">
        <f>(Scorecard!I26)</f>
        <v>3</v>
      </c>
      <c r="E41">
        <f>(Scorecard!K27)</f>
        <v>3</v>
      </c>
    </row>
    <row r="42" spans="1:5" x14ac:dyDescent="0.25">
      <c r="A42" s="63" t="str">
        <f>(Scorecard!A28)</f>
        <v>Heart Rate test result (BPM)</v>
      </c>
      <c r="B42">
        <v>3</v>
      </c>
      <c r="C42">
        <v>3</v>
      </c>
      <c r="D42">
        <v>3</v>
      </c>
      <c r="E42">
        <v>3</v>
      </c>
    </row>
    <row r="43" spans="1:5" x14ac:dyDescent="0.25">
      <c r="A43" s="63" t="str">
        <f>(Scorecard!A30)</f>
        <v>Physical exam, performed: Systolic Blood Pressure</v>
      </c>
      <c r="B43">
        <f>(Scorecard!E31)</f>
        <v>3</v>
      </c>
      <c r="C43">
        <f>(Scorecard!G31)</f>
        <v>3</v>
      </c>
      <c r="D43">
        <f>(Scorecard!I30)</f>
        <v>3</v>
      </c>
      <c r="E43">
        <f>(Scorecard!K31)</f>
        <v>3</v>
      </c>
    </row>
    <row r="44" spans="1:5" x14ac:dyDescent="0.25">
      <c r="A44" s="63" t="str">
        <f>(Scorecard!A32)</f>
        <v>Systolic Blood Pressure test result (mmHg)</v>
      </c>
      <c r="B44">
        <v>3</v>
      </c>
      <c r="C44">
        <v>3</v>
      </c>
      <c r="D44">
        <v>3</v>
      </c>
      <c r="E44">
        <v>3</v>
      </c>
    </row>
    <row r="45" spans="1:5" x14ac:dyDescent="0.25">
      <c r="A45" s="63" t="str">
        <f>(Scorecard!A34)</f>
        <v>Laboratory test, Performed: creatinine</v>
      </c>
      <c r="B45">
        <f>(Scorecard!E35)</f>
        <v>3</v>
      </c>
      <c r="C45">
        <f>(Scorecard!G35)</f>
        <v>3</v>
      </c>
      <c r="D45">
        <f>(Scorecard!I34)</f>
        <v>3</v>
      </c>
      <c r="E45">
        <f>(Scorecard!K35)</f>
        <v>3</v>
      </c>
    </row>
    <row r="46" spans="1:5" x14ac:dyDescent="0.25">
      <c r="A46" s="63" t="str">
        <f>(Scorecard!A36)</f>
        <v>Creatinine test result (mg/dL)</v>
      </c>
      <c r="B46">
        <f>(Scorecard!E37)</f>
        <v>3</v>
      </c>
      <c r="C46">
        <f>(Scorecard!G37)</f>
        <v>3</v>
      </c>
      <c r="D46">
        <f>(Scorecard!I36)</f>
        <v>3</v>
      </c>
      <c r="E46">
        <f>(Scorecard!K37)</f>
        <v>3</v>
      </c>
    </row>
    <row r="47" spans="1:5" x14ac:dyDescent="0.25">
      <c r="A47" s="63" t="str">
        <f>(Scorecard!A38)</f>
        <v>Laboratory test, Performed: troponin</v>
      </c>
      <c r="B47">
        <f>(Scorecard!E39)</f>
        <v>3</v>
      </c>
      <c r="C47">
        <f>(Scorecard!G39)</f>
        <v>3</v>
      </c>
      <c r="D47">
        <f>(Scorecard!I38)</f>
        <v>3</v>
      </c>
      <c r="E47">
        <f>(Scorecard!K39)</f>
        <v>3</v>
      </c>
    </row>
    <row r="48" spans="1:5" x14ac:dyDescent="0.25">
      <c r="A48" s="63" t="str">
        <f>(Scorecard!A40)</f>
        <v>Troponin test result (ng/mL)</v>
      </c>
      <c r="B48">
        <f>(Scorecard!E41)</f>
        <v>3</v>
      </c>
      <c r="C48">
        <f>(Scorecard!G41)</f>
        <v>3</v>
      </c>
      <c r="D48">
        <f>(Scorecard!I40)</f>
        <v>3</v>
      </c>
      <c r="E48">
        <f>(Scorecard!K41)</f>
        <v>3</v>
      </c>
    </row>
    <row r="50" spans="1:12" ht="24" x14ac:dyDescent="0.35">
      <c r="A50" s="78" t="s">
        <v>125</v>
      </c>
      <c r="B50" s="83" t="s">
        <v>33</v>
      </c>
      <c r="C50" s="83" t="s">
        <v>39</v>
      </c>
      <c r="D50" s="83" t="s">
        <v>40</v>
      </c>
      <c r="E50" s="83" t="s">
        <v>42</v>
      </c>
    </row>
    <row r="51" spans="1:12" hidden="1" x14ac:dyDescent="0.25">
      <c r="A51" s="54" t="s">
        <v>120</v>
      </c>
      <c r="B51">
        <f>SUM(B31:B46)</f>
        <v>48</v>
      </c>
      <c r="C51">
        <f>SUM(C31:C46)</f>
        <v>48</v>
      </c>
      <c r="D51">
        <f>SUM(D31:D46)</f>
        <v>48</v>
      </c>
      <c r="E51">
        <f>SUM(E31:E46)</f>
        <v>48</v>
      </c>
    </row>
    <row r="52" spans="1:12" x14ac:dyDescent="0.25">
      <c r="A52" s="55" t="s">
        <v>121</v>
      </c>
      <c r="B52">
        <f>AVERAGEIF(B31:B48, "&gt;0")</f>
        <v>3</v>
      </c>
      <c r="C52">
        <f>AVERAGEIF(C31:C48, "&gt;0")</f>
        <v>3</v>
      </c>
      <c r="D52">
        <f>AVERAGEIF(D31:D48, "&gt;0")</f>
        <v>3</v>
      </c>
      <c r="E52">
        <f>AVERAGEIF(E31:E48, "&gt;0")</f>
        <v>3</v>
      </c>
    </row>
    <row r="53" spans="1:12" x14ac:dyDescent="0.25">
      <c r="A53" s="55" t="s">
        <v>122</v>
      </c>
      <c r="B53">
        <f>COUNTIF(B31:B48,"3")</f>
        <v>18</v>
      </c>
      <c r="C53">
        <f>COUNTIF(C31:C48,"3")</f>
        <v>18</v>
      </c>
      <c r="D53">
        <f>COUNTIF(D31:D48,"3")</f>
        <v>18</v>
      </c>
      <c r="E53">
        <f>COUNTIF(E31:E48,"3")</f>
        <v>18</v>
      </c>
    </row>
    <row r="54" spans="1:12" x14ac:dyDescent="0.25">
      <c r="A54" s="55" t="s">
        <v>123</v>
      </c>
      <c r="B54">
        <f>COUNTIF(A31:A48,"&lt;&gt;0")</f>
        <v>18</v>
      </c>
      <c r="C54">
        <f>COUNTIF(B31:B48,"&lt;&gt;0")</f>
        <v>18</v>
      </c>
      <c r="D54">
        <f>COUNTIF(C31:C48,"&lt;&gt;0")</f>
        <v>18</v>
      </c>
      <c r="E54">
        <f>COUNTIF(D31:D48,"&lt;&gt;0")</f>
        <v>18</v>
      </c>
    </row>
    <row r="55" spans="1:12" ht="16.5" thickBot="1" x14ac:dyDescent="0.3">
      <c r="A55" s="62" t="s">
        <v>124</v>
      </c>
      <c r="B55" s="61">
        <f>SUM(B53/B54)</f>
        <v>1</v>
      </c>
      <c r="C55" s="61">
        <f t="shared" ref="C55" si="1">SUM(C53/C54)</f>
        <v>1</v>
      </c>
      <c r="D55" s="61">
        <f t="shared" ref="D55" si="2">SUM(D53/D54)</f>
        <v>1</v>
      </c>
      <c r="E55" s="61">
        <f t="shared" ref="E55" si="3">SUM(E53/E54)</f>
        <v>1</v>
      </c>
      <c r="F55" s="56"/>
      <c r="G55" s="56"/>
      <c r="H55" s="56"/>
      <c r="I55" s="56"/>
      <c r="J55" s="56"/>
      <c r="K55" s="56"/>
      <c r="L55" s="56"/>
    </row>
    <row r="56" spans="1:12" ht="16.5" thickTop="1" x14ac:dyDescent="0.25"/>
  </sheetData>
  <mergeCells count="4">
    <mergeCell ref="A29:E29"/>
    <mergeCell ref="A1:E1"/>
    <mergeCell ref="G1:L1"/>
    <mergeCell ref="G30:L30"/>
  </mergeCells>
  <pageMargins left="0.7" right="0.7" top="0.75" bottom="0.75" header="0.3" footer="0.3"/>
  <pageSetup orientation="portrait" r:id="rId1"/>
  <ignoredErrors>
    <ignoredError sqref="B11:E11"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tabSelected="1" workbookViewId="0">
      <selection activeCell="L7" sqref="L7"/>
    </sheetView>
  </sheetViews>
  <sheetFormatPr defaultColWidth="8.875" defaultRowHeight="15.75" x14ac:dyDescent="0.25"/>
  <cols>
    <col min="1" max="1" width="21" customWidth="1"/>
    <col min="9" max="9" width="15.125" customWidth="1"/>
  </cols>
  <sheetData>
    <row r="1" spans="1:14" ht="24" customHeight="1" x14ac:dyDescent="0.35">
      <c r="A1" s="107" t="s">
        <v>104</v>
      </c>
      <c r="B1" s="107"/>
      <c r="C1" s="107"/>
      <c r="D1" s="107"/>
      <c r="E1" s="107"/>
      <c r="F1" s="107"/>
      <c r="G1" s="107"/>
      <c r="H1" s="107"/>
      <c r="I1" s="107"/>
      <c r="J1" s="49"/>
      <c r="K1" s="49"/>
      <c r="L1" s="49"/>
      <c r="M1" s="49"/>
      <c r="N1" s="49"/>
    </row>
    <row r="2" spans="1:14" x14ac:dyDescent="0.25">
      <c r="J2" s="35"/>
      <c r="K2" s="35"/>
      <c r="L2" s="35"/>
      <c r="M2" s="35"/>
      <c r="N2" s="35"/>
    </row>
    <row r="3" spans="1:14" x14ac:dyDescent="0.25">
      <c r="A3" s="98" t="s">
        <v>74</v>
      </c>
      <c r="B3" s="95"/>
      <c r="C3" s="95"/>
      <c r="D3" s="95"/>
      <c r="E3" s="95"/>
      <c r="F3" s="95"/>
      <c r="G3" s="95"/>
      <c r="H3" s="95"/>
      <c r="I3" s="96"/>
      <c r="J3" s="35"/>
      <c r="K3" s="35"/>
      <c r="L3" s="35"/>
      <c r="M3" s="35"/>
      <c r="N3" s="35"/>
    </row>
    <row r="4" spans="1:14" ht="15" customHeight="1" x14ac:dyDescent="0.25">
      <c r="A4" s="33" t="s">
        <v>34</v>
      </c>
      <c r="B4" s="34" t="s">
        <v>75</v>
      </c>
      <c r="C4" s="34"/>
      <c r="D4" s="34"/>
      <c r="E4" s="34"/>
      <c r="F4" s="11"/>
      <c r="G4" s="11"/>
      <c r="H4" s="11"/>
      <c r="I4" s="93"/>
      <c r="J4" s="35"/>
      <c r="K4" s="35"/>
      <c r="L4" s="35"/>
      <c r="M4" s="35"/>
      <c r="N4" s="35"/>
    </row>
    <row r="5" spans="1:14" ht="14.25" customHeight="1" x14ac:dyDescent="0.25">
      <c r="A5" s="36" t="s">
        <v>35</v>
      </c>
      <c r="B5" s="37" t="s">
        <v>76</v>
      </c>
      <c r="C5" s="37"/>
      <c r="D5" s="37"/>
      <c r="E5" s="37"/>
      <c r="F5" s="13"/>
      <c r="G5" s="13"/>
      <c r="H5" s="13"/>
      <c r="I5" s="94"/>
      <c r="J5" s="35"/>
      <c r="K5" s="35"/>
      <c r="L5" s="35"/>
      <c r="M5" s="35"/>
      <c r="N5" s="35"/>
    </row>
    <row r="6" spans="1:14" ht="13.5" customHeight="1" thickBot="1" x14ac:dyDescent="0.3"/>
    <row r="7" spans="1:14" ht="36" customHeight="1" x14ac:dyDescent="0.25">
      <c r="A7" s="92" t="s">
        <v>33</v>
      </c>
      <c r="B7" s="125" t="s">
        <v>103</v>
      </c>
      <c r="C7" s="125"/>
      <c r="D7" s="125"/>
      <c r="E7" s="125"/>
      <c r="F7" s="125"/>
      <c r="G7" s="125"/>
      <c r="H7" s="125"/>
      <c r="I7" s="126"/>
    </row>
    <row r="8" spans="1:14" ht="16.5" thickBot="1" x14ac:dyDescent="0.3">
      <c r="A8" s="46" t="s">
        <v>36</v>
      </c>
      <c r="B8" s="121" t="s">
        <v>77</v>
      </c>
      <c r="C8" s="121"/>
      <c r="D8" s="121"/>
      <c r="E8" s="121"/>
      <c r="F8" s="121"/>
      <c r="G8" s="121"/>
      <c r="H8" s="121"/>
      <c r="I8" s="122"/>
    </row>
    <row r="9" spans="1:14" ht="15.75" customHeight="1" x14ac:dyDescent="0.25">
      <c r="A9" s="39">
        <v>3</v>
      </c>
      <c r="B9" s="40" t="s">
        <v>78</v>
      </c>
      <c r="C9" s="40"/>
      <c r="D9" s="40"/>
      <c r="E9" s="40"/>
      <c r="F9" s="40"/>
      <c r="G9" s="40"/>
      <c r="H9" s="40"/>
      <c r="I9" s="41"/>
    </row>
    <row r="10" spans="1:14" ht="15" customHeight="1" x14ac:dyDescent="0.25">
      <c r="A10" s="42">
        <v>2</v>
      </c>
      <c r="B10" s="12" t="s">
        <v>79</v>
      </c>
      <c r="C10" s="12"/>
      <c r="D10" s="12"/>
      <c r="E10" s="12"/>
      <c r="F10" s="12"/>
      <c r="G10" s="12"/>
      <c r="H10" s="12"/>
      <c r="I10" s="43"/>
    </row>
    <row r="11" spans="1:14" ht="15" customHeight="1" x14ac:dyDescent="0.25">
      <c r="A11" s="42">
        <v>1</v>
      </c>
      <c r="B11" s="12" t="s">
        <v>88</v>
      </c>
      <c r="C11" s="12"/>
      <c r="D11" s="12"/>
      <c r="E11" s="12"/>
      <c r="F11" s="12"/>
      <c r="G11" s="12"/>
      <c r="H11" s="12"/>
      <c r="I11" s="43"/>
    </row>
    <row r="12" spans="1:14" ht="15" customHeight="1" thickBot="1" x14ac:dyDescent="0.3">
      <c r="A12" s="44"/>
      <c r="B12" s="38" t="s">
        <v>89</v>
      </c>
      <c r="C12" s="38"/>
      <c r="D12" s="38"/>
      <c r="E12" s="38"/>
      <c r="F12" s="38"/>
      <c r="G12" s="38"/>
      <c r="H12" s="38"/>
      <c r="I12" s="45"/>
    </row>
    <row r="13" spans="1:14" ht="16.5" thickBot="1" x14ac:dyDescent="0.3">
      <c r="A13" s="47"/>
      <c r="B13" s="47"/>
      <c r="C13" s="47"/>
      <c r="D13" s="47"/>
      <c r="E13" s="47"/>
      <c r="F13" s="47"/>
      <c r="G13" s="47"/>
      <c r="H13" s="47"/>
      <c r="I13" s="47"/>
    </row>
    <row r="14" spans="1:14" ht="36.75" customHeight="1" x14ac:dyDescent="0.25">
      <c r="A14" s="92" t="s">
        <v>39</v>
      </c>
      <c r="B14" s="123" t="s">
        <v>90</v>
      </c>
      <c r="C14" s="123"/>
      <c r="D14" s="123"/>
      <c r="E14" s="123"/>
      <c r="F14" s="123"/>
      <c r="G14" s="123"/>
      <c r="H14" s="123"/>
      <c r="I14" s="124"/>
    </row>
    <row r="15" spans="1:14" ht="16.5" thickBot="1" x14ac:dyDescent="0.3">
      <c r="A15" s="46" t="s">
        <v>36</v>
      </c>
      <c r="B15" s="121" t="s">
        <v>77</v>
      </c>
      <c r="C15" s="121"/>
      <c r="D15" s="121"/>
      <c r="E15" s="121"/>
      <c r="F15" s="121"/>
      <c r="G15" s="121"/>
      <c r="H15" s="121"/>
      <c r="I15" s="122"/>
    </row>
    <row r="16" spans="1:14" ht="15" customHeight="1" x14ac:dyDescent="0.25">
      <c r="A16" s="39">
        <v>3</v>
      </c>
      <c r="B16" s="40" t="s">
        <v>116</v>
      </c>
      <c r="C16" s="40"/>
      <c r="D16" s="40"/>
      <c r="E16" s="40"/>
      <c r="F16" s="40"/>
      <c r="G16" s="40"/>
      <c r="H16" s="40"/>
      <c r="I16" s="41"/>
    </row>
    <row r="17" spans="1:9" ht="15" customHeight="1" x14ac:dyDescent="0.25">
      <c r="A17" s="42">
        <v>2</v>
      </c>
      <c r="B17" s="52" t="s">
        <v>117</v>
      </c>
      <c r="C17" s="12"/>
      <c r="D17" s="12"/>
      <c r="E17" s="12"/>
      <c r="F17" s="12"/>
      <c r="G17" s="12"/>
      <c r="H17" s="12"/>
      <c r="I17" s="43"/>
    </row>
    <row r="18" spans="1:9" ht="14.25" customHeight="1" x14ac:dyDescent="0.25">
      <c r="A18" s="42"/>
      <c r="B18" s="12" t="s">
        <v>91</v>
      </c>
      <c r="C18" s="12"/>
      <c r="D18" s="12"/>
      <c r="E18" s="12"/>
      <c r="F18" s="12"/>
      <c r="G18" s="12"/>
      <c r="H18" s="12"/>
      <c r="I18" s="43"/>
    </row>
    <row r="19" spans="1:9" ht="14.25" customHeight="1" thickBot="1" x14ac:dyDescent="0.3">
      <c r="A19" s="46">
        <v>1</v>
      </c>
      <c r="B19" s="38" t="s">
        <v>82</v>
      </c>
      <c r="C19" s="38"/>
      <c r="D19" s="38"/>
      <c r="E19" s="38"/>
      <c r="F19" s="38"/>
      <c r="G19" s="38"/>
      <c r="H19" s="38"/>
      <c r="I19" s="45"/>
    </row>
    <row r="20" spans="1:9" ht="15" customHeight="1" x14ac:dyDescent="0.25"/>
    <row r="21" spans="1:9" x14ac:dyDescent="0.25">
      <c r="B21" t="s">
        <v>80</v>
      </c>
    </row>
    <row r="22" spans="1:9" x14ac:dyDescent="0.25">
      <c r="B22" t="s">
        <v>81</v>
      </c>
    </row>
    <row r="23" spans="1:9" ht="13.5" customHeight="1" x14ac:dyDescent="0.25">
      <c r="B23" t="s">
        <v>83</v>
      </c>
    </row>
    <row r="24" spans="1:9" ht="16.5" thickBot="1" x14ac:dyDescent="0.3">
      <c r="A24" s="48"/>
      <c r="B24" s="48"/>
      <c r="C24" s="48"/>
      <c r="D24" s="48"/>
      <c r="E24" s="48"/>
      <c r="F24" s="48"/>
      <c r="G24" s="48"/>
      <c r="H24" s="48"/>
      <c r="I24" s="48"/>
    </row>
    <row r="25" spans="1:9" ht="37.5" customHeight="1" x14ac:dyDescent="0.25">
      <c r="A25" s="92" t="s">
        <v>40</v>
      </c>
      <c r="B25" s="125" t="s">
        <v>84</v>
      </c>
      <c r="C25" s="125"/>
      <c r="D25" s="125"/>
      <c r="E25" s="125"/>
      <c r="F25" s="125"/>
      <c r="G25" s="125"/>
      <c r="H25" s="125"/>
      <c r="I25" s="126"/>
    </row>
    <row r="26" spans="1:9" ht="16.5" thickBot="1" x14ac:dyDescent="0.3">
      <c r="A26" s="46" t="s">
        <v>36</v>
      </c>
      <c r="B26" s="121" t="s">
        <v>92</v>
      </c>
      <c r="C26" s="121"/>
      <c r="D26" s="121"/>
      <c r="E26" s="121"/>
      <c r="F26" s="121"/>
      <c r="G26" s="121"/>
      <c r="H26" s="121"/>
      <c r="I26" s="122"/>
    </row>
    <row r="27" spans="1:9" x14ac:dyDescent="0.25">
      <c r="A27" s="39">
        <v>3</v>
      </c>
      <c r="B27" s="40" t="s">
        <v>85</v>
      </c>
      <c r="C27" s="40"/>
      <c r="D27" s="40"/>
      <c r="E27" s="40"/>
      <c r="F27" s="40"/>
      <c r="G27" s="40"/>
      <c r="H27" s="40"/>
      <c r="I27" s="41"/>
    </row>
    <row r="28" spans="1:9" ht="14.25" customHeight="1" x14ac:dyDescent="0.25">
      <c r="A28" s="42">
        <v>2</v>
      </c>
      <c r="B28" s="12" t="s">
        <v>93</v>
      </c>
      <c r="C28" s="12"/>
      <c r="D28" s="12"/>
      <c r="E28" s="12"/>
      <c r="F28" s="12"/>
      <c r="G28" s="12"/>
      <c r="H28" s="12"/>
      <c r="I28" s="43"/>
    </row>
    <row r="29" spans="1:9" ht="14.25" customHeight="1" x14ac:dyDescent="0.25">
      <c r="A29" s="42"/>
      <c r="B29" s="12" t="s">
        <v>94</v>
      </c>
      <c r="C29" s="12"/>
      <c r="D29" s="12"/>
      <c r="E29" s="12"/>
      <c r="F29" s="12"/>
      <c r="G29" s="12"/>
      <c r="H29" s="12"/>
      <c r="I29" s="43"/>
    </row>
    <row r="30" spans="1:9" ht="15" customHeight="1" x14ac:dyDescent="0.25">
      <c r="A30" s="42"/>
      <c r="B30" s="12" t="s">
        <v>95</v>
      </c>
      <c r="C30" s="12"/>
      <c r="D30" s="12"/>
      <c r="E30" s="12"/>
      <c r="F30" s="12"/>
      <c r="G30" s="12"/>
      <c r="H30" s="12"/>
      <c r="I30" s="43"/>
    </row>
    <row r="31" spans="1:9" ht="15" customHeight="1" thickBot="1" x14ac:dyDescent="0.3">
      <c r="A31" s="46">
        <v>1</v>
      </c>
      <c r="B31" s="38" t="s">
        <v>86</v>
      </c>
      <c r="C31" s="38"/>
      <c r="D31" s="38"/>
      <c r="E31" s="38"/>
      <c r="F31" s="38"/>
      <c r="G31" s="38"/>
      <c r="H31" s="38"/>
      <c r="I31" s="45"/>
    </row>
    <row r="32" spans="1:9" ht="16.5" thickBot="1" x14ac:dyDescent="0.3">
      <c r="A32" s="48"/>
      <c r="B32" s="48"/>
      <c r="C32" s="48"/>
      <c r="D32" s="48"/>
      <c r="E32" s="48"/>
      <c r="F32" s="48"/>
      <c r="G32" s="48"/>
      <c r="H32" s="48"/>
      <c r="I32" s="48"/>
    </row>
    <row r="33" spans="1:11" ht="37.5" customHeight="1" x14ac:dyDescent="0.25">
      <c r="A33" s="92" t="s">
        <v>42</v>
      </c>
      <c r="B33" s="123" t="s">
        <v>43</v>
      </c>
      <c r="C33" s="123"/>
      <c r="D33" s="123"/>
      <c r="E33" s="123"/>
      <c r="F33" s="123"/>
      <c r="G33" s="123"/>
      <c r="H33" s="123"/>
      <c r="I33" s="124"/>
    </row>
    <row r="34" spans="1:11" ht="16.5" thickBot="1" x14ac:dyDescent="0.3">
      <c r="A34" s="46" t="s">
        <v>36</v>
      </c>
      <c r="B34" s="121" t="s">
        <v>92</v>
      </c>
      <c r="C34" s="121"/>
      <c r="D34" s="121"/>
      <c r="E34" s="121"/>
      <c r="F34" s="121"/>
      <c r="G34" s="121"/>
      <c r="H34" s="121"/>
      <c r="I34" s="122"/>
    </row>
    <row r="35" spans="1:11" x14ac:dyDescent="0.25">
      <c r="A35" s="39">
        <v>3</v>
      </c>
      <c r="B35" s="40" t="s">
        <v>96</v>
      </c>
      <c r="C35" s="40"/>
      <c r="D35" s="40"/>
      <c r="E35" s="40"/>
      <c r="F35" s="40"/>
      <c r="G35" s="40"/>
      <c r="H35" s="40"/>
      <c r="I35" s="41"/>
    </row>
    <row r="36" spans="1:11" ht="15" customHeight="1" x14ac:dyDescent="0.25">
      <c r="A36" s="42"/>
      <c r="B36" s="12" t="s">
        <v>97</v>
      </c>
      <c r="C36" s="12"/>
      <c r="D36" s="12"/>
      <c r="E36" s="12"/>
      <c r="F36" s="12"/>
      <c r="G36" s="12"/>
      <c r="H36" s="12"/>
      <c r="I36" s="43"/>
    </row>
    <row r="37" spans="1:11" ht="15" customHeight="1" x14ac:dyDescent="0.25">
      <c r="A37" s="42"/>
      <c r="B37" s="12" t="s">
        <v>98</v>
      </c>
      <c r="C37" s="12"/>
      <c r="D37" s="12"/>
      <c r="E37" s="12"/>
      <c r="F37" s="12"/>
      <c r="G37" s="12"/>
      <c r="H37" s="12"/>
      <c r="I37" s="43"/>
    </row>
    <row r="38" spans="1:11" ht="15" customHeight="1" x14ac:dyDescent="0.25">
      <c r="A38" s="42">
        <v>2</v>
      </c>
      <c r="B38" s="12" t="s">
        <v>99</v>
      </c>
      <c r="C38" s="12"/>
      <c r="D38" s="12"/>
      <c r="E38" s="12"/>
      <c r="F38" s="12"/>
      <c r="G38" s="12"/>
      <c r="H38" s="12"/>
      <c r="I38" s="43"/>
    </row>
    <row r="39" spans="1:11" ht="15" customHeight="1" x14ac:dyDescent="0.25">
      <c r="A39" s="42"/>
      <c r="B39" s="12" t="s">
        <v>101</v>
      </c>
      <c r="C39" s="12"/>
      <c r="D39" s="12"/>
      <c r="E39" s="12"/>
      <c r="F39" s="12"/>
      <c r="G39" s="12"/>
      <c r="H39" s="12"/>
      <c r="I39" s="43"/>
    </row>
    <row r="40" spans="1:11" ht="15" customHeight="1" x14ac:dyDescent="0.25">
      <c r="A40" s="42"/>
      <c r="B40" s="12" t="s">
        <v>100</v>
      </c>
      <c r="C40" s="12"/>
      <c r="D40" s="12"/>
      <c r="E40" s="12"/>
      <c r="F40" s="12"/>
      <c r="G40" s="12"/>
      <c r="H40" s="12"/>
      <c r="I40" s="43"/>
    </row>
    <row r="41" spans="1:11" ht="15" customHeight="1" x14ac:dyDescent="0.25">
      <c r="A41" s="42">
        <v>1</v>
      </c>
      <c r="B41" s="12" t="s">
        <v>107</v>
      </c>
      <c r="C41" s="12"/>
      <c r="D41" s="12"/>
      <c r="E41" s="12"/>
      <c r="F41" s="12"/>
      <c r="G41" s="12"/>
      <c r="H41" s="12"/>
      <c r="I41" s="43"/>
      <c r="K41" s="50"/>
    </row>
    <row r="42" spans="1:11" ht="15" customHeight="1" thickBot="1" x14ac:dyDescent="0.3">
      <c r="A42" s="44"/>
      <c r="B42" s="38" t="s">
        <v>102</v>
      </c>
      <c r="C42" s="38"/>
      <c r="D42" s="38"/>
      <c r="E42" s="38"/>
      <c r="F42" s="38"/>
      <c r="G42" s="38"/>
      <c r="H42" s="38"/>
      <c r="I42" s="45"/>
    </row>
    <row r="43" spans="1:11" ht="15" customHeight="1" x14ac:dyDescent="0.25"/>
    <row r="44" spans="1:11" x14ac:dyDescent="0.25">
      <c r="B44" t="s">
        <v>87</v>
      </c>
    </row>
  </sheetData>
  <mergeCells count="9">
    <mergeCell ref="B26:I26"/>
    <mergeCell ref="B33:I33"/>
    <mergeCell ref="B34:I34"/>
    <mergeCell ref="A1:I1"/>
    <mergeCell ref="B7:I7"/>
    <mergeCell ref="B8:I8"/>
    <mergeCell ref="B14:I14"/>
    <mergeCell ref="B15:I15"/>
    <mergeCell ref="B25:I2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workbookViewId="0">
      <selection sqref="A1:D1"/>
    </sheetView>
  </sheetViews>
  <sheetFormatPr defaultColWidth="9" defaultRowHeight="12" x14ac:dyDescent="0.2"/>
  <cols>
    <col min="1" max="1" width="66.125" style="2" customWidth="1"/>
    <col min="2" max="3" width="18.125" style="2" customWidth="1"/>
    <col min="4" max="4" width="63" style="2" customWidth="1"/>
    <col min="5" max="13" width="9" style="2"/>
    <col min="14" max="14" width="0" style="2" hidden="1" customWidth="1"/>
    <col min="15" max="16384" width="9" style="2"/>
  </cols>
  <sheetData>
    <row r="1" spans="1:14" ht="27" customHeight="1" x14ac:dyDescent="0.2">
      <c r="A1" s="130" t="s">
        <v>238</v>
      </c>
      <c r="B1" s="130"/>
      <c r="C1" s="130"/>
      <c r="D1" s="130"/>
    </row>
    <row r="2" spans="1:14" x14ac:dyDescent="0.2">
      <c r="A2" s="97" t="s">
        <v>45</v>
      </c>
      <c r="B2" s="97" t="s">
        <v>46</v>
      </c>
      <c r="C2" s="97" t="s">
        <v>59</v>
      </c>
      <c r="D2" s="97" t="s">
        <v>60</v>
      </c>
      <c r="N2" s="2" t="s">
        <v>47</v>
      </c>
    </row>
    <row r="3" spans="1:14" x14ac:dyDescent="0.2">
      <c r="A3" s="65" t="s">
        <v>138</v>
      </c>
      <c r="B3" s="65" t="s">
        <v>51</v>
      </c>
      <c r="C3" s="66">
        <v>2.58</v>
      </c>
      <c r="D3" s="65" t="s">
        <v>139</v>
      </c>
      <c r="N3" s="2" t="s">
        <v>48</v>
      </c>
    </row>
    <row r="4" spans="1:14" x14ac:dyDescent="0.2">
      <c r="A4" s="65" t="s">
        <v>140</v>
      </c>
      <c r="B4" s="65" t="s">
        <v>51</v>
      </c>
      <c r="C4" s="66">
        <v>2.58</v>
      </c>
      <c r="D4" s="65" t="s">
        <v>141</v>
      </c>
      <c r="N4" s="2" t="s">
        <v>55</v>
      </c>
    </row>
    <row r="5" spans="1:14" x14ac:dyDescent="0.2">
      <c r="A5" s="65" t="s">
        <v>142</v>
      </c>
      <c r="B5" s="65" t="s">
        <v>49</v>
      </c>
      <c r="C5" s="66">
        <v>2017</v>
      </c>
      <c r="D5" s="65" t="s">
        <v>143</v>
      </c>
      <c r="N5" s="2" t="s">
        <v>49</v>
      </c>
    </row>
    <row r="6" spans="1:14" x14ac:dyDescent="0.2">
      <c r="A6" s="65" t="s">
        <v>142</v>
      </c>
      <c r="B6" s="65" t="s">
        <v>49</v>
      </c>
      <c r="C6" s="66">
        <v>2017</v>
      </c>
      <c r="D6" s="65" t="s">
        <v>144</v>
      </c>
      <c r="N6" s="2" t="s">
        <v>50</v>
      </c>
    </row>
    <row r="7" spans="1:14" x14ac:dyDescent="0.2">
      <c r="A7" s="65" t="s">
        <v>142</v>
      </c>
      <c r="B7" s="65" t="s">
        <v>49</v>
      </c>
      <c r="C7" s="66">
        <v>2017</v>
      </c>
      <c r="D7" s="65" t="s">
        <v>145</v>
      </c>
      <c r="N7" s="2" t="s">
        <v>51</v>
      </c>
    </row>
    <row r="8" spans="1:14" x14ac:dyDescent="0.2">
      <c r="A8" s="65" t="s">
        <v>142</v>
      </c>
      <c r="B8" s="65" t="s">
        <v>49</v>
      </c>
      <c r="C8" s="66">
        <v>2017</v>
      </c>
      <c r="D8" s="65" t="s">
        <v>146</v>
      </c>
      <c r="N8" s="2" t="s">
        <v>52</v>
      </c>
    </row>
    <row r="9" spans="1:14" x14ac:dyDescent="0.2">
      <c r="A9" s="65" t="s">
        <v>142</v>
      </c>
      <c r="B9" s="65" t="s">
        <v>49</v>
      </c>
      <c r="C9" s="66">
        <v>2017</v>
      </c>
      <c r="D9" s="65" t="s">
        <v>147</v>
      </c>
      <c r="N9" s="2" t="s">
        <v>53</v>
      </c>
    </row>
    <row r="10" spans="1:14" x14ac:dyDescent="0.2">
      <c r="A10" s="65" t="s">
        <v>142</v>
      </c>
      <c r="B10" s="65" t="s">
        <v>49</v>
      </c>
      <c r="C10" s="66">
        <v>2017</v>
      </c>
      <c r="D10" s="65" t="s">
        <v>148</v>
      </c>
      <c r="N10" s="2" t="s">
        <v>54</v>
      </c>
    </row>
    <row r="11" spans="1:14" x14ac:dyDescent="0.2">
      <c r="A11" s="65" t="s">
        <v>142</v>
      </c>
      <c r="B11" s="65" t="s">
        <v>49</v>
      </c>
      <c r="C11" s="66">
        <v>2017</v>
      </c>
      <c r="D11" s="65" t="s">
        <v>149</v>
      </c>
      <c r="N11" s="2" t="s">
        <v>56</v>
      </c>
    </row>
    <row r="12" spans="1:14" x14ac:dyDescent="0.2">
      <c r="A12" s="65" t="s">
        <v>142</v>
      </c>
      <c r="B12" s="65" t="s">
        <v>49</v>
      </c>
      <c r="C12" s="66">
        <v>2017</v>
      </c>
      <c r="D12" s="65" t="s">
        <v>150</v>
      </c>
      <c r="N12" s="2" t="s">
        <v>57</v>
      </c>
    </row>
    <row r="13" spans="1:14" x14ac:dyDescent="0.2">
      <c r="A13" s="65" t="s">
        <v>142</v>
      </c>
      <c r="B13" s="65" t="s">
        <v>49</v>
      </c>
      <c r="C13" s="66">
        <v>2017</v>
      </c>
      <c r="D13" s="65" t="s">
        <v>151</v>
      </c>
      <c r="N13" s="2" t="s">
        <v>58</v>
      </c>
    </row>
    <row r="14" spans="1:14" x14ac:dyDescent="0.2">
      <c r="A14" s="65" t="s">
        <v>152</v>
      </c>
      <c r="B14" s="65" t="s">
        <v>153</v>
      </c>
      <c r="C14" s="66">
        <v>6</v>
      </c>
      <c r="D14" s="65" t="s">
        <v>154</v>
      </c>
    </row>
    <row r="15" spans="1:14" x14ac:dyDescent="0.2">
      <c r="A15" s="65" t="s">
        <v>152</v>
      </c>
      <c r="B15" s="65" t="s">
        <v>153</v>
      </c>
      <c r="C15" s="66">
        <v>6</v>
      </c>
      <c r="D15" s="65" t="s">
        <v>155</v>
      </c>
    </row>
    <row r="16" spans="1:14" x14ac:dyDescent="0.2">
      <c r="A16" s="65" t="s">
        <v>152</v>
      </c>
      <c r="B16" s="65" t="s">
        <v>153</v>
      </c>
      <c r="C16" s="66">
        <v>6</v>
      </c>
      <c r="D16" s="65" t="s">
        <v>156</v>
      </c>
    </row>
    <row r="17" spans="1:4" x14ac:dyDescent="0.2">
      <c r="A17" s="65" t="s">
        <v>152</v>
      </c>
      <c r="B17" s="65" t="s">
        <v>153</v>
      </c>
      <c r="C17" s="66">
        <v>6</v>
      </c>
      <c r="D17" s="65" t="s">
        <v>157</v>
      </c>
    </row>
    <row r="18" spans="1:4" x14ac:dyDescent="0.2">
      <c r="A18" s="65" t="s">
        <v>152</v>
      </c>
      <c r="B18" s="65" t="s">
        <v>153</v>
      </c>
      <c r="C18" s="66">
        <v>6</v>
      </c>
      <c r="D18" s="65" t="s">
        <v>158</v>
      </c>
    </row>
    <row r="19" spans="1:4" x14ac:dyDescent="0.2">
      <c r="A19" s="65" t="s">
        <v>152</v>
      </c>
      <c r="B19" s="65" t="s">
        <v>153</v>
      </c>
      <c r="C19" s="66">
        <v>6</v>
      </c>
      <c r="D19" s="65" t="s">
        <v>159</v>
      </c>
    </row>
    <row r="20" spans="1:4" x14ac:dyDescent="0.2">
      <c r="A20" s="65" t="s">
        <v>152</v>
      </c>
      <c r="B20" s="65" t="s">
        <v>153</v>
      </c>
      <c r="C20" s="66">
        <v>6</v>
      </c>
      <c r="D20" s="65" t="s">
        <v>160</v>
      </c>
    </row>
    <row r="21" spans="1:4" x14ac:dyDescent="0.2">
      <c r="A21" s="65" t="s">
        <v>152</v>
      </c>
      <c r="B21" s="65" t="s">
        <v>153</v>
      </c>
      <c r="C21" s="66">
        <v>6</v>
      </c>
      <c r="D21" s="65" t="s">
        <v>161</v>
      </c>
    </row>
    <row r="22" spans="1:4" x14ac:dyDescent="0.2">
      <c r="A22" s="65" t="s">
        <v>152</v>
      </c>
      <c r="B22" s="65" t="s">
        <v>153</v>
      </c>
      <c r="C22" s="66">
        <v>6</v>
      </c>
      <c r="D22" s="65" t="s">
        <v>162</v>
      </c>
    </row>
    <row r="23" spans="1:4" x14ac:dyDescent="0.2">
      <c r="A23" s="65" t="s">
        <v>152</v>
      </c>
      <c r="B23" s="65" t="s">
        <v>153</v>
      </c>
      <c r="C23" s="66">
        <v>6</v>
      </c>
      <c r="D23" s="65" t="s">
        <v>163</v>
      </c>
    </row>
    <row r="24" spans="1:4" x14ac:dyDescent="0.2">
      <c r="A24" s="65" t="s">
        <v>152</v>
      </c>
      <c r="B24" s="65" t="s">
        <v>153</v>
      </c>
      <c r="C24" s="66">
        <v>6</v>
      </c>
      <c r="D24" s="65" t="s">
        <v>164</v>
      </c>
    </row>
    <row r="25" spans="1:4" x14ac:dyDescent="0.2">
      <c r="A25" s="65" t="s">
        <v>152</v>
      </c>
      <c r="B25" s="65" t="s">
        <v>153</v>
      </c>
      <c r="C25" s="66">
        <v>6</v>
      </c>
      <c r="D25" s="65" t="s">
        <v>165</v>
      </c>
    </row>
    <row r="26" spans="1:4" x14ac:dyDescent="0.2">
      <c r="A26" s="65" t="s">
        <v>152</v>
      </c>
      <c r="B26" s="65" t="s">
        <v>153</v>
      </c>
      <c r="C26" s="66">
        <v>6</v>
      </c>
      <c r="D26" s="65" t="s">
        <v>166</v>
      </c>
    </row>
    <row r="27" spans="1:4" x14ac:dyDescent="0.2">
      <c r="A27" s="65" t="s">
        <v>167</v>
      </c>
      <c r="B27" s="65" t="s">
        <v>168</v>
      </c>
      <c r="C27" s="66" t="s">
        <v>202</v>
      </c>
      <c r="D27" s="65" t="s">
        <v>169</v>
      </c>
    </row>
    <row r="28" spans="1:4" x14ac:dyDescent="0.2">
      <c r="A28" s="65" t="s">
        <v>167</v>
      </c>
      <c r="B28" s="65" t="s">
        <v>168</v>
      </c>
      <c r="C28" s="66" t="s">
        <v>202</v>
      </c>
      <c r="D28" s="65" t="s">
        <v>170</v>
      </c>
    </row>
    <row r="29" spans="1:4" x14ac:dyDescent="0.2">
      <c r="A29" s="65" t="s">
        <v>167</v>
      </c>
      <c r="B29" s="65" t="s">
        <v>168</v>
      </c>
      <c r="C29" s="66" t="s">
        <v>202</v>
      </c>
      <c r="D29" s="65" t="s">
        <v>171</v>
      </c>
    </row>
    <row r="30" spans="1:4" x14ac:dyDescent="0.2">
      <c r="A30" s="65" t="s">
        <v>167</v>
      </c>
      <c r="B30" s="65" t="s">
        <v>168</v>
      </c>
      <c r="C30" s="66" t="s">
        <v>202</v>
      </c>
      <c r="D30" s="65" t="s">
        <v>172</v>
      </c>
    </row>
    <row r="31" spans="1:4" x14ac:dyDescent="0.2">
      <c r="A31" s="65" t="s">
        <v>167</v>
      </c>
      <c r="B31" s="65" t="s">
        <v>168</v>
      </c>
      <c r="C31" s="66" t="s">
        <v>202</v>
      </c>
      <c r="D31" s="65" t="s">
        <v>173</v>
      </c>
    </row>
    <row r="32" spans="1:4" x14ac:dyDescent="0.2">
      <c r="A32" s="65" t="s">
        <v>167</v>
      </c>
      <c r="B32" s="65" t="s">
        <v>168</v>
      </c>
      <c r="C32" s="66" t="s">
        <v>202</v>
      </c>
      <c r="D32" s="65" t="s">
        <v>174</v>
      </c>
    </row>
    <row r="33" spans="1:4" x14ac:dyDescent="0.2">
      <c r="A33" s="65" t="s">
        <v>167</v>
      </c>
      <c r="B33" s="65" t="s">
        <v>168</v>
      </c>
      <c r="C33" s="66" t="s">
        <v>202</v>
      </c>
      <c r="D33" s="65" t="s">
        <v>175</v>
      </c>
    </row>
    <row r="34" spans="1:4" x14ac:dyDescent="0.2">
      <c r="A34" s="65" t="s">
        <v>167</v>
      </c>
      <c r="B34" s="65" t="s">
        <v>168</v>
      </c>
      <c r="C34" s="66" t="s">
        <v>202</v>
      </c>
      <c r="D34" s="65" t="s">
        <v>176</v>
      </c>
    </row>
    <row r="35" spans="1:4" x14ac:dyDescent="0.2">
      <c r="A35" s="65" t="s">
        <v>167</v>
      </c>
      <c r="B35" s="65" t="s">
        <v>168</v>
      </c>
      <c r="C35" s="66" t="s">
        <v>202</v>
      </c>
      <c r="D35" s="65" t="s">
        <v>177</v>
      </c>
    </row>
    <row r="36" spans="1:4" x14ac:dyDescent="0.2">
      <c r="A36" s="65" t="s">
        <v>167</v>
      </c>
      <c r="B36" s="65" t="s">
        <v>168</v>
      </c>
      <c r="C36" s="66" t="s">
        <v>202</v>
      </c>
      <c r="D36" s="65" t="s">
        <v>178</v>
      </c>
    </row>
    <row r="37" spans="1:4" x14ac:dyDescent="0.2">
      <c r="A37" s="65" t="s">
        <v>167</v>
      </c>
      <c r="B37" s="65" t="s">
        <v>168</v>
      </c>
      <c r="C37" s="66" t="s">
        <v>202</v>
      </c>
      <c r="D37" s="65" t="s">
        <v>179</v>
      </c>
    </row>
    <row r="38" spans="1:4" x14ac:dyDescent="0.2">
      <c r="A38" s="65" t="s">
        <v>167</v>
      </c>
      <c r="B38" s="65" t="s">
        <v>168</v>
      </c>
      <c r="C38" s="66" t="s">
        <v>202</v>
      </c>
      <c r="D38" s="65" t="s">
        <v>180</v>
      </c>
    </row>
    <row r="39" spans="1:4" x14ac:dyDescent="0.2">
      <c r="A39" s="65" t="s">
        <v>167</v>
      </c>
      <c r="B39" s="65" t="s">
        <v>168</v>
      </c>
      <c r="C39" s="66" t="s">
        <v>202</v>
      </c>
      <c r="D39" s="65" t="s">
        <v>181</v>
      </c>
    </row>
    <row r="40" spans="1:4" x14ac:dyDescent="0.2">
      <c r="A40" s="65" t="s">
        <v>167</v>
      </c>
      <c r="B40" s="65" t="s">
        <v>168</v>
      </c>
      <c r="C40" s="66" t="s">
        <v>202</v>
      </c>
      <c r="D40" s="65" t="s">
        <v>182</v>
      </c>
    </row>
    <row r="41" spans="1:4" x14ac:dyDescent="0.2">
      <c r="A41" s="65" t="s">
        <v>167</v>
      </c>
      <c r="B41" s="65" t="s">
        <v>168</v>
      </c>
      <c r="C41" s="66" t="s">
        <v>202</v>
      </c>
      <c r="D41" s="65" t="s">
        <v>183</v>
      </c>
    </row>
    <row r="42" spans="1:4" x14ac:dyDescent="0.2">
      <c r="A42" s="65" t="s">
        <v>167</v>
      </c>
      <c r="B42" s="65" t="s">
        <v>168</v>
      </c>
      <c r="C42" s="66" t="s">
        <v>202</v>
      </c>
      <c r="D42" s="65" t="s">
        <v>184</v>
      </c>
    </row>
    <row r="43" spans="1:4" x14ac:dyDescent="0.2">
      <c r="A43" s="65" t="s">
        <v>167</v>
      </c>
      <c r="B43" s="65" t="s">
        <v>168</v>
      </c>
      <c r="C43" s="66" t="s">
        <v>202</v>
      </c>
      <c r="D43" s="65" t="s">
        <v>185</v>
      </c>
    </row>
    <row r="44" spans="1:4" x14ac:dyDescent="0.2">
      <c r="A44" s="65" t="s">
        <v>186</v>
      </c>
      <c r="B44" s="65" t="s">
        <v>51</v>
      </c>
      <c r="C44" s="66">
        <v>2.58</v>
      </c>
      <c r="D44" s="65" t="s">
        <v>187</v>
      </c>
    </row>
    <row r="45" spans="1:4" x14ac:dyDescent="0.2">
      <c r="A45" s="65" t="s">
        <v>186</v>
      </c>
      <c r="B45" s="65" t="s">
        <v>51</v>
      </c>
      <c r="C45" s="66">
        <v>2.58</v>
      </c>
      <c r="D45" s="65" t="s">
        <v>188</v>
      </c>
    </row>
    <row r="46" spans="1:4" x14ac:dyDescent="0.2">
      <c r="A46" s="65" t="s">
        <v>186</v>
      </c>
      <c r="B46" s="65" t="s">
        <v>51</v>
      </c>
      <c r="C46" s="66">
        <v>2.58</v>
      </c>
      <c r="D46" s="65" t="s">
        <v>189</v>
      </c>
    </row>
    <row r="47" spans="1:4" x14ac:dyDescent="0.2">
      <c r="A47" s="65" t="s">
        <v>186</v>
      </c>
      <c r="B47" s="65" t="s">
        <v>51</v>
      </c>
      <c r="C47" s="66">
        <v>2.58</v>
      </c>
      <c r="D47" s="65" t="s">
        <v>190</v>
      </c>
    </row>
    <row r="48" spans="1:4" x14ac:dyDescent="0.2">
      <c r="A48" s="65" t="s">
        <v>186</v>
      </c>
      <c r="B48" s="65" t="s">
        <v>51</v>
      </c>
      <c r="C48" s="66">
        <v>2.58</v>
      </c>
      <c r="D48" s="65" t="s">
        <v>191</v>
      </c>
    </row>
    <row r="49" spans="1:5" x14ac:dyDescent="0.2">
      <c r="A49" s="65" t="s">
        <v>192</v>
      </c>
      <c r="B49" s="65" t="s">
        <v>51</v>
      </c>
      <c r="C49" s="66">
        <v>2.58</v>
      </c>
      <c r="D49" s="65" t="s">
        <v>193</v>
      </c>
    </row>
    <row r="50" spans="1:5" x14ac:dyDescent="0.2">
      <c r="A50" s="65" t="s">
        <v>192</v>
      </c>
      <c r="B50" s="65" t="s">
        <v>51</v>
      </c>
      <c r="C50" s="66">
        <v>2.58</v>
      </c>
      <c r="D50" s="65" t="s">
        <v>194</v>
      </c>
    </row>
    <row r="51" spans="1:5" x14ac:dyDescent="0.2">
      <c r="A51" s="65" t="s">
        <v>192</v>
      </c>
      <c r="B51" s="65" t="s">
        <v>51</v>
      </c>
      <c r="C51" s="66">
        <v>2.58</v>
      </c>
      <c r="D51" s="65" t="s">
        <v>195</v>
      </c>
    </row>
    <row r="52" spans="1:5" x14ac:dyDescent="0.2">
      <c r="A52" s="65" t="s">
        <v>192</v>
      </c>
      <c r="B52" s="65" t="s">
        <v>51</v>
      </c>
      <c r="C52" s="66">
        <v>2.58</v>
      </c>
      <c r="D52" s="65" t="s">
        <v>196</v>
      </c>
    </row>
    <row r="53" spans="1:5" x14ac:dyDescent="0.2">
      <c r="A53" s="65" t="s">
        <v>192</v>
      </c>
      <c r="B53" s="65" t="s">
        <v>51</v>
      </c>
      <c r="C53" s="66">
        <v>2.58</v>
      </c>
      <c r="D53" s="65" t="s">
        <v>197</v>
      </c>
    </row>
    <row r="54" spans="1:5" x14ac:dyDescent="0.2">
      <c r="A54" s="65" t="s">
        <v>192</v>
      </c>
      <c r="B54" s="65" t="s">
        <v>51</v>
      </c>
      <c r="C54" s="66">
        <v>2.58</v>
      </c>
      <c r="D54" s="65" t="s">
        <v>198</v>
      </c>
    </row>
    <row r="55" spans="1:5" x14ac:dyDescent="0.2">
      <c r="A55" s="65" t="s">
        <v>192</v>
      </c>
      <c r="B55" s="65" t="s">
        <v>51</v>
      </c>
      <c r="C55" s="66">
        <v>2.58</v>
      </c>
      <c r="D55" s="65" t="s">
        <v>199</v>
      </c>
    </row>
    <row r="56" spans="1:5" x14ac:dyDescent="0.2">
      <c r="A56" s="76"/>
      <c r="B56" s="76"/>
      <c r="C56" s="76"/>
      <c r="D56" s="76"/>
      <c r="E56" s="77"/>
    </row>
    <row r="57" spans="1:5" x14ac:dyDescent="0.2">
      <c r="A57" s="76"/>
      <c r="B57" s="76"/>
      <c r="C57" s="76"/>
      <c r="D57" s="76"/>
      <c r="E57" s="77"/>
    </row>
    <row r="58" spans="1:5" x14ac:dyDescent="0.2">
      <c r="A58" s="76"/>
      <c r="B58" s="76"/>
      <c r="C58" s="76"/>
      <c r="D58" s="76"/>
      <c r="E58" s="77"/>
    </row>
    <row r="59" spans="1:5" x14ac:dyDescent="0.2">
      <c r="A59" s="77"/>
      <c r="B59" s="77"/>
      <c r="C59" s="77"/>
      <c r="D59" s="77"/>
      <c r="E59" s="77"/>
    </row>
    <row r="60" spans="1:5" x14ac:dyDescent="0.2">
      <c r="A60" s="77"/>
      <c r="B60" s="77"/>
      <c r="C60" s="77"/>
      <c r="D60" s="77"/>
      <c r="E60" s="77"/>
    </row>
    <row r="61" spans="1:5" x14ac:dyDescent="0.2">
      <c r="A61" s="77"/>
      <c r="B61" s="77"/>
      <c r="C61" s="77"/>
      <c r="D61" s="77"/>
      <c r="E61" s="77"/>
    </row>
    <row r="62" spans="1:5" x14ac:dyDescent="0.2">
      <c r="A62" s="77"/>
      <c r="B62" s="77"/>
      <c r="C62" s="77"/>
      <c r="D62" s="77"/>
      <c r="E62" s="77"/>
    </row>
  </sheetData>
  <mergeCells count="1">
    <mergeCell ref="A1:D1"/>
  </mergeCells>
  <dataValidations count="1">
    <dataValidation type="list" allowBlank="1" showInputMessage="1" showErrorMessage="1" sqref="B3">
      <formula1>$N$2:$N$13</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workbookViewId="0">
      <selection activeCell="H7" sqref="H7"/>
    </sheetView>
  </sheetViews>
  <sheetFormatPr defaultColWidth="9" defaultRowHeight="12" x14ac:dyDescent="0.2"/>
  <cols>
    <col min="1" max="1" width="66.125" style="2" customWidth="1"/>
    <col min="2" max="2" width="6.625" style="2" customWidth="1"/>
    <col min="3" max="3" width="17.125" style="3" customWidth="1"/>
    <col min="4" max="4" width="6.375" style="2" customWidth="1"/>
    <col min="5" max="5" width="17.125" style="3" customWidth="1"/>
    <col min="6" max="6" width="6.5" style="2" customWidth="1"/>
    <col min="7" max="7" width="28" style="3" customWidth="1"/>
    <col min="8" max="9" width="9" style="2"/>
    <col min="10" max="11" width="0" style="2" hidden="1" customWidth="1"/>
    <col min="12" max="16384" width="9" style="2"/>
  </cols>
  <sheetData>
    <row r="1" spans="1:11" ht="24.75" customHeight="1" x14ac:dyDescent="0.2">
      <c r="A1" s="131" t="s">
        <v>238</v>
      </c>
      <c r="B1" s="131"/>
      <c r="C1" s="131"/>
      <c r="D1" s="131"/>
      <c r="E1" s="131"/>
      <c r="F1" s="131"/>
      <c r="G1" s="131"/>
    </row>
    <row r="2" spans="1:11" x14ac:dyDescent="0.2">
      <c r="A2" s="99"/>
      <c r="B2" s="128" t="s">
        <v>62</v>
      </c>
      <c r="C2" s="128"/>
      <c r="D2" s="128" t="s">
        <v>64</v>
      </c>
      <c r="E2" s="128"/>
      <c r="F2" s="128" t="s">
        <v>65</v>
      </c>
      <c r="G2" s="128"/>
    </row>
    <row r="3" spans="1:11" ht="38.25" customHeight="1" x14ac:dyDescent="0.2">
      <c r="A3" s="100"/>
      <c r="B3" s="127" t="s">
        <v>68</v>
      </c>
      <c r="C3" s="127"/>
      <c r="D3" s="127" t="s">
        <v>69</v>
      </c>
      <c r="E3" s="127"/>
      <c r="F3" s="127" t="s">
        <v>70</v>
      </c>
      <c r="G3" s="127"/>
    </row>
    <row r="4" spans="1:11" x14ac:dyDescent="0.2">
      <c r="A4" s="5" t="s">
        <v>45</v>
      </c>
      <c r="B4" s="5" t="s">
        <v>63</v>
      </c>
      <c r="C4" s="10" t="s">
        <v>61</v>
      </c>
      <c r="D4" s="5" t="s">
        <v>63</v>
      </c>
      <c r="E4" s="10" t="s">
        <v>61</v>
      </c>
      <c r="F4" s="5" t="s">
        <v>63</v>
      </c>
      <c r="G4" s="10" t="s">
        <v>61</v>
      </c>
      <c r="K4" s="2" t="s">
        <v>66</v>
      </c>
    </row>
    <row r="5" spans="1:11" ht="48" x14ac:dyDescent="0.2">
      <c r="A5" s="67" t="str">
        <f>+'Value Sets'!A3</f>
        <v>Heart Rate LOINC</v>
      </c>
      <c r="B5" s="67" t="s">
        <v>66</v>
      </c>
      <c r="C5" s="68" t="s">
        <v>203</v>
      </c>
      <c r="D5" s="67" t="s">
        <v>66</v>
      </c>
      <c r="E5" s="68" t="s">
        <v>207</v>
      </c>
      <c r="F5" s="67" t="s">
        <v>66</v>
      </c>
      <c r="G5" s="101"/>
      <c r="K5" s="2" t="s">
        <v>67</v>
      </c>
    </row>
    <row r="6" spans="1:11" ht="48" x14ac:dyDescent="0.2">
      <c r="A6" s="67" t="str">
        <f>+'Value Sets'!A4</f>
        <v>Systolic Blood Pressure LOINC</v>
      </c>
      <c r="B6" s="67" t="s">
        <v>66</v>
      </c>
      <c r="C6" s="68" t="s">
        <v>203</v>
      </c>
      <c r="D6" s="67" t="s">
        <v>66</v>
      </c>
      <c r="E6" s="68" t="s">
        <v>207</v>
      </c>
      <c r="F6" s="67" t="s">
        <v>66</v>
      </c>
      <c r="G6" s="102"/>
    </row>
    <row r="7" spans="1:11" ht="36" x14ac:dyDescent="0.2">
      <c r="A7" s="67" t="str">
        <f>+'Value Sets'!A5</f>
        <v>Acute Myocardial Infarction I10</v>
      </c>
      <c r="B7" s="67" t="s">
        <v>66</v>
      </c>
      <c r="C7" s="68" t="s">
        <v>204</v>
      </c>
      <c r="D7" s="67" t="s">
        <v>66</v>
      </c>
      <c r="E7" s="68" t="s">
        <v>208</v>
      </c>
      <c r="F7" s="67" t="s">
        <v>66</v>
      </c>
      <c r="G7" s="102"/>
    </row>
    <row r="8" spans="1:11" ht="24" x14ac:dyDescent="0.2">
      <c r="A8" s="67" t="str">
        <f>+'Value Sets'!A14</f>
        <v>Medicare payer</v>
      </c>
      <c r="B8" s="67" t="s">
        <v>66</v>
      </c>
      <c r="C8" s="68" t="s">
        <v>205</v>
      </c>
      <c r="D8" s="67" t="s">
        <v>66</v>
      </c>
      <c r="E8" s="68" t="s">
        <v>209</v>
      </c>
      <c r="F8" s="67" t="s">
        <v>66</v>
      </c>
      <c r="G8" s="102"/>
    </row>
    <row r="9" spans="1:11" ht="36" x14ac:dyDescent="0.2">
      <c r="A9" s="67" t="str">
        <f>+'Value Sets'!A27</f>
        <v>Acute care hospital Inpatient Encounter</v>
      </c>
      <c r="B9" s="67" t="s">
        <v>66</v>
      </c>
      <c r="C9" s="68" t="s">
        <v>206</v>
      </c>
      <c r="D9" s="67" t="s">
        <v>66</v>
      </c>
      <c r="E9" s="68" t="s">
        <v>209</v>
      </c>
      <c r="F9" s="67" t="s">
        <v>66</v>
      </c>
      <c r="G9" s="102"/>
    </row>
    <row r="10" spans="1:11" ht="48" x14ac:dyDescent="0.2">
      <c r="A10" s="67" t="str">
        <f>+'Value Sets'!A44</f>
        <v>Creatinine Lab Test</v>
      </c>
      <c r="B10" s="67" t="s">
        <v>66</v>
      </c>
      <c r="C10" s="68" t="s">
        <v>203</v>
      </c>
      <c r="D10" s="67" t="s">
        <v>66</v>
      </c>
      <c r="E10" s="68" t="s">
        <v>207</v>
      </c>
      <c r="F10" s="67" t="s">
        <v>66</v>
      </c>
      <c r="G10" s="102"/>
    </row>
    <row r="11" spans="1:11" ht="48" x14ac:dyDescent="0.2">
      <c r="A11" s="103" t="str">
        <f>+'Value Sets'!A49</f>
        <v>Troponin Lab Test</v>
      </c>
      <c r="B11" s="103" t="s">
        <v>66</v>
      </c>
      <c r="C11" s="104" t="s">
        <v>203</v>
      </c>
      <c r="D11" s="103" t="s">
        <v>66</v>
      </c>
      <c r="E11" s="104" t="s">
        <v>207</v>
      </c>
      <c r="F11" s="103" t="s">
        <v>66</v>
      </c>
      <c r="G11" s="105"/>
    </row>
  </sheetData>
  <mergeCells count="7">
    <mergeCell ref="B3:C3"/>
    <mergeCell ref="D2:E2"/>
    <mergeCell ref="D3:E3"/>
    <mergeCell ref="F2:G2"/>
    <mergeCell ref="F3:G3"/>
    <mergeCell ref="B2:C2"/>
    <mergeCell ref="A1:G1"/>
  </mergeCells>
  <dataValidations count="1">
    <dataValidation type="list" allowBlank="1" showInputMessage="1" showErrorMessage="1" sqref="B5:B12 F5:F12 D5:D12">
      <formula1>$K$4:$K$5</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0248464-4B4C-4F5D-8001-AEBFB6CE83EC}">
  <ds:schemaRefs>
    <ds:schemaRef ds:uri="http://schemas.microsoft.com/sharepoint/v3/contenttype/forms"/>
  </ds:schemaRefs>
</ds:datastoreItem>
</file>

<file path=customXml/itemProps2.xml><?xml version="1.0" encoding="utf-8"?>
<ds:datastoreItem xmlns:ds="http://schemas.openxmlformats.org/officeDocument/2006/customXml" ds:itemID="{96EF47C9-57D2-486C-80C1-B6A5603926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CB64229-8C0E-49EA-B566-399E14934387}">
  <ds:schemaRefs>
    <ds:schemaRef ds:uri="http://schemas.microsoft.com/office/2006/documentManagement/types"/>
    <ds:schemaRef ds:uri="http://purl.org/dc/elements/1.1/"/>
    <ds:schemaRef ds:uri="http://schemas.openxmlformats.org/package/2006/metadata/core-properties"/>
    <ds:schemaRef ds:uri="http://purl.org/dc/dcmitype/"/>
    <ds:schemaRef ds:uri="http://schemas.microsoft.com/office/2006/metadata/properties"/>
    <ds:schemaRef ds:uri="http://purl.org/dc/term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BEGIN HERE</vt:lpstr>
      <vt:lpstr>Overview</vt:lpstr>
      <vt:lpstr>Scorecard</vt:lpstr>
      <vt:lpstr>Analysis</vt:lpstr>
      <vt:lpstr>Scorecard Definitions</vt:lpstr>
      <vt:lpstr>Value Sets</vt:lpstr>
      <vt:lpstr>Value Set Evaluation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Lama, Sonam</cp:lastModifiedBy>
  <dcterms:created xsi:type="dcterms:W3CDTF">2016-07-22T15:33:17Z</dcterms:created>
  <dcterms:modified xsi:type="dcterms:W3CDTF">2018-01-04T22:00:26Z</dcterms:modified>
</cp:coreProperties>
</file>